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Treasury/Treasury sharepoint/Debt investor relations/2022/Monthly Traffic Statistics - for Internet upload/"/>
    </mc:Choice>
  </mc:AlternateContent>
  <xr:revisionPtr revIDLastSave="0" documentId="8_{2F224764-1AA9-43FC-9D50-3E18B42E461A}" xr6:coauthVersionLast="47" xr6:coauthVersionMax="47" xr10:uidLastSave="{00000000-0000-0000-0000-000000000000}"/>
  <bookViews>
    <workbookView xWindow="28680" yWindow="-120" windowWidth="29040" windowHeight="15840" xr2:uid="{E9A8150D-DA80-4254-A1AB-526A943FC2FF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4" l="1"/>
  <c r="J16" i="4"/>
  <c r="A16" i="4"/>
  <c r="J14" i="4"/>
  <c r="J12" i="4"/>
  <c r="J10" i="4"/>
  <c r="J8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A6" i="2"/>
  <c r="J5" i="2"/>
  <c r="A5" i="2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A5" i="1"/>
  <c r="D4" i="1"/>
  <c r="B4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J4" i="4"/>
  <c r="J5" i="4"/>
  <c r="J7" i="4"/>
  <c r="J6" i="4"/>
  <c r="J9" i="4"/>
  <c r="J11" i="4"/>
  <c r="J13" i="4"/>
  <c r="J15" i="4"/>
  <c r="A18" i="4"/>
  <c r="J17" i="4" l="1"/>
  <c r="A77" i="3"/>
  <c r="A77" i="2"/>
  <c r="A65" i="1"/>
  <c r="A19" i="4"/>
  <c r="J76" i="2" l="1"/>
  <c r="B76" i="1" s="1"/>
  <c r="A78" i="3"/>
  <c r="J18" i="4"/>
  <c r="A66" i="1"/>
  <c r="A20" i="4"/>
  <c r="A78" i="2"/>
  <c r="J76" i="3"/>
  <c r="D76" i="1" s="1"/>
  <c r="A79" i="2" l="1"/>
  <c r="A21" i="4"/>
  <c r="J77" i="2"/>
  <c r="B77" i="1" s="1"/>
  <c r="J19" i="4"/>
  <c r="A79" i="3"/>
  <c r="A67" i="1"/>
  <c r="J77" i="3"/>
  <c r="D77" i="1" s="1"/>
  <c r="J78" i="3" l="1"/>
  <c r="D78" i="1" s="1"/>
  <c r="A80" i="3"/>
  <c r="A68" i="1"/>
  <c r="J78" i="2"/>
  <c r="B78" i="1" s="1"/>
  <c r="J20" i="4"/>
  <c r="A80" i="2"/>
  <c r="A22" i="4"/>
  <c r="A23" i="4" l="1"/>
  <c r="A69" i="1"/>
  <c r="A81" i="2"/>
  <c r="J79" i="3"/>
  <c r="D79" i="1" s="1"/>
  <c r="A81" i="3"/>
  <c r="J21" i="4"/>
  <c r="J79" i="2"/>
  <c r="B79" i="1" s="1"/>
  <c r="A82" i="2" l="1"/>
  <c r="J22" i="4"/>
  <c r="A70" i="1"/>
  <c r="A24" i="4"/>
  <c r="J80" i="3"/>
  <c r="D80" i="1" s="1"/>
  <c r="J80" i="2"/>
  <c r="B80" i="1" s="1"/>
  <c r="A82" i="3"/>
  <c r="J81" i="3" l="1"/>
  <c r="D81" i="1" s="1"/>
  <c r="A25" i="4"/>
  <c r="A83" i="3"/>
  <c r="A71" i="1"/>
  <c r="J81" i="2"/>
  <c r="B81" i="1" s="1"/>
  <c r="A83" i="2"/>
  <c r="J23" i="4"/>
  <c r="A84" i="2" l="1"/>
  <c r="A84" i="3"/>
  <c r="A72" i="1"/>
  <c r="J82" i="3"/>
  <c r="D82" i="1" s="1"/>
  <c r="J24" i="4"/>
  <c r="J82" i="2"/>
  <c r="B82" i="1" s="1"/>
  <c r="A26" i="4"/>
  <c r="A27" i="4" l="1"/>
  <c r="J83" i="3"/>
  <c r="D83" i="1" s="1"/>
  <c r="J25" i="4"/>
  <c r="A73" i="1"/>
  <c r="A85" i="3"/>
  <c r="A85" i="2"/>
  <c r="J83" i="2"/>
  <c r="B83" i="1" s="1"/>
  <c r="J84" i="2" l="1"/>
  <c r="B84" i="1" s="1"/>
  <c r="J26" i="4"/>
  <c r="A28" i="4"/>
  <c r="A74" i="1"/>
  <c r="A86" i="2"/>
  <c r="A86" i="3"/>
  <c r="J84" i="3"/>
  <c r="D84" i="1" s="1"/>
  <c r="J27" i="4" l="1"/>
  <c r="J85" i="2"/>
  <c r="B85" i="1" s="1"/>
  <c r="A29" i="4"/>
  <c r="A87" i="3"/>
  <c r="A87" i="2"/>
  <c r="A75" i="1"/>
  <c r="J85" i="3"/>
  <c r="D85" i="1" s="1"/>
  <c r="A88" i="3" l="1"/>
  <c r="A76" i="1"/>
  <c r="J86" i="3"/>
  <c r="D86" i="1" s="1"/>
  <c r="J28" i="4"/>
  <c r="J86" i="2"/>
  <c r="B86" i="1" s="1"/>
  <c r="A30" i="4"/>
  <c r="A88" i="2"/>
  <c r="J87" i="3" l="1"/>
  <c r="D87" i="1" s="1"/>
  <c r="J29" i="4"/>
  <c r="A89" i="2"/>
  <c r="A31" i="4"/>
  <c r="J87" i="2"/>
  <c r="B87" i="1" s="1"/>
  <c r="A77" i="1"/>
  <c r="A89" i="3"/>
  <c r="A32" i="4" l="1"/>
  <c r="J88" i="2"/>
  <c r="B88" i="1" s="1"/>
  <c r="A90" i="3"/>
  <c r="A90" i="2"/>
  <c r="J88" i="3"/>
  <c r="D88" i="1" s="1"/>
  <c r="A78" i="1"/>
  <c r="J30" i="4"/>
  <c r="J89" i="3" l="1"/>
  <c r="D89" i="1" s="1"/>
  <c r="J89" i="2"/>
  <c r="B89" i="1" s="1"/>
  <c r="A79" i="1"/>
  <c r="A91" i="2"/>
  <c r="J31" i="4"/>
  <c r="A33" i="4"/>
  <c r="A91" i="3"/>
  <c r="J32" i="4" l="1"/>
  <c r="J90" i="2"/>
  <c r="B90" i="1" s="1"/>
  <c r="A34" i="4"/>
  <c r="A92" i="2"/>
  <c r="J90" i="3"/>
  <c r="D90" i="1" s="1"/>
  <c r="A80" i="1"/>
  <c r="A92" i="3"/>
  <c r="J91" i="3" l="1"/>
  <c r="D91" i="1" s="1"/>
  <c r="A81" i="1"/>
  <c r="A93" i="2"/>
  <c r="J91" i="2"/>
  <c r="B91" i="1" s="1"/>
  <c r="J33" i="4"/>
  <c r="A93" i="3"/>
  <c r="A35" i="4"/>
  <c r="J34" i="4" l="1"/>
  <c r="A94" i="3"/>
  <c r="J92" i="2"/>
  <c r="B92" i="1" s="1"/>
  <c r="J92" i="3"/>
  <c r="D92" i="1" s="1"/>
  <c r="A94" i="2"/>
  <c r="A36" i="4"/>
  <c r="A82" i="1"/>
  <c r="J35" i="4" l="1"/>
  <c r="A37" i="4"/>
  <c r="A83" i="1"/>
  <c r="J93" i="2"/>
  <c r="B93" i="1" s="1"/>
  <c r="A95" i="2"/>
  <c r="J93" i="3"/>
  <c r="D93" i="1" s="1"/>
  <c r="A95" i="3"/>
  <c r="J94" i="2" l="1"/>
  <c r="B94" i="1" s="1"/>
  <c r="A96" i="2"/>
  <c r="J94" i="3"/>
  <c r="D94" i="1" s="1"/>
  <c r="J36" i="4"/>
  <c r="A84" i="1"/>
  <c r="A96" i="3"/>
  <c r="A38" i="4"/>
  <c r="A97" i="3" l="1"/>
  <c r="J37" i="4"/>
  <c r="J95" i="3"/>
  <c r="D95" i="1" s="1"/>
  <c r="A85" i="1"/>
  <c r="A39" i="4"/>
  <c r="J95" i="2"/>
  <c r="B95" i="1" s="1"/>
  <c r="A97" i="2"/>
  <c r="A98" i="3" l="1"/>
  <c r="J96" i="2"/>
  <c r="B96" i="1" s="1"/>
  <c r="A98" i="2"/>
  <c r="J38" i="4"/>
  <c r="A86" i="1"/>
  <c r="A40" i="4"/>
  <c r="J96" i="3"/>
  <c r="D96" i="1" s="1"/>
  <c r="A99" i="2" l="1"/>
  <c r="J97" i="3"/>
  <c r="D97" i="1" s="1"/>
  <c r="J39" i="4"/>
  <c r="A87" i="1"/>
  <c r="A41" i="4"/>
  <c r="J97" i="2"/>
  <c r="B97" i="1" s="1"/>
  <c r="A99" i="3"/>
  <c r="J40" i="4" l="1"/>
  <c r="A42" i="4"/>
  <c r="J98" i="2"/>
  <c r="B98" i="1" s="1"/>
  <c r="A100" i="2"/>
  <c r="J98" i="3"/>
  <c r="D98" i="1" s="1"/>
  <c r="A88" i="1"/>
  <c r="A100" i="3"/>
  <c r="J41" i="4" l="1"/>
  <c r="A101" i="3"/>
  <c r="J99" i="3"/>
  <c r="D99" i="1" s="1"/>
  <c r="A101" i="2"/>
  <c r="A43" i="4"/>
  <c r="A89" i="1"/>
  <c r="J99" i="2"/>
  <c r="B99" i="1" s="1"/>
  <c r="J100" i="2" l="1"/>
  <c r="B100" i="1" s="1"/>
  <c r="J100" i="3"/>
  <c r="D100" i="1" s="1"/>
  <c r="A90" i="1"/>
  <c r="A44" i="4"/>
  <c r="A102" i="2"/>
  <c r="J42" i="4"/>
  <c r="A102" i="3"/>
  <c r="J101" i="3" l="1"/>
  <c r="D101" i="1" s="1"/>
  <c r="A103" i="3"/>
  <c r="A103" i="2"/>
  <c r="A2" i="4"/>
  <c r="A91" i="1"/>
  <c r="J101" i="2"/>
  <c r="B101" i="1" s="1"/>
  <c r="J43" i="4"/>
  <c r="J102" i="3" l="1"/>
  <c r="D102" i="1" s="1"/>
  <c r="J44" i="4"/>
  <c r="A92" i="1"/>
  <c r="J102" i="2"/>
  <c r="B102" i="1" s="1"/>
  <c r="A104" i="2"/>
  <c r="A104" i="3"/>
  <c r="A105" i="3" l="1"/>
  <c r="J103" i="3"/>
  <c r="D103" i="1" s="1"/>
  <c r="A105" i="2"/>
  <c r="J103" i="2"/>
  <c r="B103" i="1" s="1"/>
  <c r="A93" i="1"/>
  <c r="A94" i="1" l="1"/>
  <c r="A106" i="3"/>
  <c r="J104" i="2"/>
  <c r="B104" i="1" s="1"/>
  <c r="A106" i="2"/>
  <c r="J104" i="3"/>
  <c r="D104" i="1" s="1"/>
  <c r="J105" i="3" l="1"/>
  <c r="D105" i="1" s="1"/>
  <c r="J105" i="2"/>
  <c r="B105" i="1" s="1"/>
  <c r="A107" i="2"/>
  <c r="A107" i="3"/>
  <c r="A95" i="1"/>
  <c r="A96" i="1" l="1"/>
  <c r="J106" i="3"/>
  <c r="D106" i="1" s="1"/>
  <c r="A108" i="3"/>
  <c r="J106" i="2"/>
  <c r="B106" i="1" s="1"/>
  <c r="A108" i="2"/>
  <c r="J107" i="2" l="1"/>
  <c r="B107" i="1" s="1"/>
  <c r="A109" i="3"/>
  <c r="A109" i="2"/>
  <c r="J107" i="3"/>
  <c r="D107" i="1" s="1"/>
  <c r="A97" i="1"/>
  <c r="A110" i="2" l="1"/>
  <c r="J108" i="3"/>
  <c r="D108" i="1" s="1"/>
  <c r="A98" i="1"/>
  <c r="J108" i="2"/>
  <c r="B108" i="1" s="1"/>
  <c r="A110" i="3"/>
  <c r="J109" i="2" l="1"/>
  <c r="B109" i="1" s="1"/>
  <c r="J109" i="3"/>
  <c r="D109" i="1" s="1"/>
  <c r="A111" i="3"/>
  <c r="A111" i="2"/>
  <c r="A99" i="1"/>
  <c r="A100" i="1" l="1"/>
  <c r="A112" i="2"/>
  <c r="J110" i="3"/>
  <c r="D110" i="1" s="1"/>
  <c r="A112" i="3"/>
  <c r="J110" i="2"/>
  <c r="B110" i="1" s="1"/>
  <c r="J111" i="2" l="1"/>
  <c r="B111" i="1" s="1"/>
  <c r="A113" i="3"/>
  <c r="J111" i="3"/>
  <c r="D111" i="1" s="1"/>
  <c r="A113" i="2"/>
  <c r="A101" i="1"/>
  <c r="J112" i="3" l="1"/>
  <c r="D112" i="1" s="1"/>
  <c r="A102" i="1"/>
  <c r="J112" i="2"/>
  <c r="B112" i="1" s="1"/>
  <c r="A114" i="2"/>
  <c r="A114" i="3"/>
  <c r="J113" i="3" l="1"/>
  <c r="D113" i="1" s="1"/>
  <c r="A115" i="3"/>
  <c r="J113" i="2"/>
  <c r="B113" i="1" s="1"/>
  <c r="A103" i="1"/>
  <c r="A115" i="2"/>
  <c r="J114" i="2" l="1"/>
  <c r="B114" i="1" s="1"/>
  <c r="A104" i="1"/>
  <c r="J114" i="3"/>
  <c r="D114" i="1" s="1"/>
  <c r="A116" i="2"/>
  <c r="A116" i="3"/>
  <c r="J115" i="3" l="1"/>
  <c r="D115" i="1" s="1"/>
  <c r="A117" i="3"/>
  <c r="J115" i="2"/>
  <c r="B115" i="1" s="1"/>
  <c r="A117" i="2"/>
  <c r="A105" i="1"/>
  <c r="J116" i="2" l="1"/>
  <c r="B116" i="1" s="1"/>
  <c r="A118" i="2"/>
  <c r="J116" i="3"/>
  <c r="D116" i="1" s="1"/>
  <c r="A106" i="1"/>
  <c r="A118" i="3"/>
  <c r="A119" i="2" l="1"/>
  <c r="J117" i="2"/>
  <c r="B117" i="1" s="1"/>
  <c r="J117" i="3"/>
  <c r="D117" i="1" s="1"/>
  <c r="A119" i="3"/>
  <c r="A107" i="1"/>
  <c r="J118" i="2" l="1"/>
  <c r="B118" i="1" s="1"/>
  <c r="A108" i="1"/>
  <c r="A120" i="2"/>
  <c r="A120" i="3"/>
  <c r="J118" i="3"/>
  <c r="D118" i="1" s="1"/>
  <c r="J119" i="2" l="1"/>
  <c r="B119" i="1" s="1"/>
  <c r="A121" i="3"/>
  <c r="A121" i="2"/>
  <c r="J119" i="3"/>
  <c r="D119" i="1" s="1"/>
  <c r="A109" i="1"/>
  <c r="A122" i="3" l="1"/>
  <c r="A110" i="1"/>
  <c r="J120" i="2"/>
  <c r="B120" i="1" s="1"/>
  <c r="A122" i="2"/>
  <c r="J120" i="3"/>
  <c r="D120" i="1" s="1"/>
  <c r="J121" i="3" l="1"/>
  <c r="D121" i="1" s="1"/>
  <c r="J121" i="2"/>
  <c r="B121" i="1" s="1"/>
  <c r="A123" i="2"/>
  <c r="A111" i="1"/>
  <c r="A123" i="3"/>
  <c r="A124" i="2" l="1"/>
  <c r="J122" i="3"/>
  <c r="D122" i="1" s="1"/>
  <c r="A112" i="1"/>
  <c r="A124" i="3"/>
  <c r="J122" i="2"/>
  <c r="B122" i="1" s="1"/>
  <c r="J123" i="2" l="1"/>
  <c r="B123" i="1" s="1"/>
  <c r="A125" i="2"/>
  <c r="A113" i="1"/>
  <c r="J123" i="3"/>
  <c r="D123" i="1" s="1"/>
  <c r="A125" i="3"/>
  <c r="J124" i="2" l="1"/>
  <c r="B124" i="1" s="1"/>
  <c r="A114" i="1"/>
  <c r="A126" i="2"/>
  <c r="J124" i="3"/>
  <c r="D124" i="1" s="1"/>
  <c r="A126" i="3"/>
  <c r="A127" i="3" l="1"/>
  <c r="A127" i="2"/>
  <c r="A115" i="1"/>
  <c r="J125" i="3"/>
  <c r="D125" i="1" s="1"/>
  <c r="J125" i="2"/>
  <c r="B125" i="1" s="1"/>
  <c r="A128" i="2" l="1"/>
  <c r="J126" i="3"/>
  <c r="D126" i="1" s="1"/>
  <c r="A116" i="1"/>
  <c r="A128" i="3"/>
  <c r="J126" i="2"/>
  <c r="B126" i="1" s="1"/>
  <c r="A129" i="2" l="1"/>
  <c r="J127" i="3"/>
  <c r="D127" i="1" s="1"/>
  <c r="J127" i="2"/>
  <c r="B127" i="1" s="1"/>
  <c r="A129" i="3"/>
  <c r="A117" i="1"/>
  <c r="J128" i="2" l="1"/>
  <c r="B128" i="1" s="1"/>
  <c r="J128" i="3"/>
  <c r="D128" i="1" s="1"/>
  <c r="A118" i="1"/>
  <c r="A130" i="3"/>
  <c r="A130" i="2"/>
  <c r="A131" i="2" l="1"/>
  <c r="J129" i="2"/>
  <c r="B129" i="1" s="1"/>
  <c r="J129" i="3"/>
  <c r="D129" i="1" s="1"/>
  <c r="A131" i="3"/>
  <c r="A119" i="1"/>
  <c r="A120" i="1" l="1"/>
  <c r="J130" i="3"/>
  <c r="D130" i="1" s="1"/>
  <c r="A132" i="3"/>
  <c r="A132" i="2"/>
  <c r="J130" i="2"/>
  <c r="B130" i="1" s="1"/>
  <c r="A133" i="2" l="1"/>
  <c r="J131" i="2"/>
  <c r="B131" i="1" s="1"/>
  <c r="J131" i="3"/>
  <c r="D131" i="1" s="1"/>
  <c r="A133" i="3"/>
  <c r="A121" i="1"/>
  <c r="A122" i="1" l="1"/>
  <c r="J132" i="3"/>
  <c r="D132" i="1" s="1"/>
  <c r="A134" i="2"/>
  <c r="A134" i="3"/>
  <c r="J132" i="2"/>
  <c r="B132" i="1" s="1"/>
  <c r="A135" i="3" l="1"/>
  <c r="J133" i="2"/>
  <c r="B133" i="1" s="1"/>
  <c r="J133" i="3"/>
  <c r="D133" i="1" s="1"/>
  <c r="A135" i="2"/>
  <c r="A123" i="1"/>
  <c r="A136" i="2" l="1"/>
  <c r="A136" i="3"/>
  <c r="A124" i="1"/>
  <c r="J134" i="3"/>
  <c r="D134" i="1" s="1"/>
  <c r="J134" i="2"/>
  <c r="B134" i="1" s="1"/>
  <c r="A137" i="3" l="1"/>
  <c r="J135" i="3"/>
  <c r="D135" i="1" s="1"/>
  <c r="A137" i="2"/>
  <c r="A125" i="1"/>
  <c r="J135" i="2"/>
  <c r="B135" i="1" s="1"/>
  <c r="A138" i="3" l="1"/>
  <c r="A126" i="1"/>
  <c r="A138" i="2"/>
  <c r="J136" i="2"/>
  <c r="B136" i="1" s="1"/>
  <c r="J136" i="3"/>
  <c r="D136" i="1" s="1"/>
  <c r="A139" i="2" l="1"/>
  <c r="A139" i="3"/>
  <c r="A127" i="1"/>
  <c r="J137" i="2"/>
  <c r="B137" i="1" s="1"/>
  <c r="J137" i="3"/>
  <c r="D137" i="1" s="1"/>
  <c r="A128" i="1" l="1"/>
  <c r="A140" i="3"/>
  <c r="A140" i="2"/>
  <c r="J138" i="3"/>
  <c r="D138" i="1" s="1"/>
  <c r="J138" i="2"/>
  <c r="B138" i="1" s="1"/>
  <c r="J139" i="2" l="1"/>
  <c r="B139" i="1" s="1"/>
  <c r="A141" i="3"/>
  <c r="A141" i="2"/>
  <c r="J139" i="3"/>
  <c r="D139" i="1" s="1"/>
  <c r="A129" i="1"/>
  <c r="J140" i="2" l="1"/>
  <c r="B140" i="1" s="1"/>
  <c r="A142" i="3"/>
  <c r="A130" i="1"/>
  <c r="A142" i="2"/>
  <c r="J140" i="3"/>
  <c r="D140" i="1" s="1"/>
  <c r="J141" i="3" l="1"/>
  <c r="D141" i="1" s="1"/>
  <c r="A143" i="3"/>
  <c r="A143" i="2"/>
  <c r="A131" i="1"/>
  <c r="J141" i="2"/>
  <c r="B141" i="1" s="1"/>
  <c r="A132" i="1" l="1"/>
  <c r="J142" i="3"/>
  <c r="D142" i="1" s="1"/>
  <c r="J142" i="2"/>
  <c r="B142" i="1" s="1"/>
  <c r="A144" i="2"/>
  <c r="A144" i="3"/>
  <c r="J143" i="3" l="1"/>
  <c r="D143" i="1" s="1"/>
  <c r="A145" i="3"/>
  <c r="A145" i="2"/>
  <c r="J143" i="2"/>
  <c r="B143" i="1" s="1"/>
  <c r="A133" i="1"/>
  <c r="J144" i="2" l="1"/>
  <c r="B144" i="1" s="1"/>
  <c r="A134" i="1"/>
  <c r="A146" i="2"/>
  <c r="J144" i="3"/>
  <c r="D144" i="1" s="1"/>
  <c r="A146" i="3"/>
  <c r="A147" i="2" l="1"/>
  <c r="J145" i="3"/>
  <c r="D145" i="1" s="1"/>
  <c r="J145" i="2"/>
  <c r="B145" i="1" s="1"/>
  <c r="A135" i="1"/>
  <c r="A147" i="3"/>
  <c r="J146" i="3" l="1"/>
  <c r="D146" i="1" s="1"/>
  <c r="A136" i="1"/>
  <c r="A148" i="3"/>
  <c r="A148" i="2"/>
  <c r="J146" i="2"/>
  <c r="B146" i="1" s="1"/>
  <c r="J147" i="2" l="1"/>
  <c r="B147" i="1" s="1"/>
  <c r="A149" i="2"/>
  <c r="A149" i="3"/>
  <c r="A137" i="1"/>
  <c r="J147" i="3"/>
  <c r="D147" i="1" s="1"/>
  <c r="A138" i="1" l="1"/>
  <c r="A150" i="3"/>
  <c r="J148" i="3"/>
  <c r="D148" i="1" s="1"/>
  <c r="A150" i="2"/>
  <c r="J148" i="2"/>
  <c r="B148" i="1" s="1"/>
  <c r="A151" i="2" l="1"/>
  <c r="A151" i="3"/>
  <c r="J149" i="2"/>
  <c r="B149" i="1" s="1"/>
  <c r="J149" i="3"/>
  <c r="D149" i="1" s="1"/>
  <c r="A139" i="1"/>
  <c r="A152" i="3" l="1"/>
  <c r="A140" i="1"/>
  <c r="A152" i="2"/>
  <c r="J150" i="3"/>
  <c r="D150" i="1" s="1"/>
  <c r="J150" i="2"/>
  <c r="B150" i="1" s="1"/>
  <c r="A153" i="2" l="1"/>
  <c r="J151" i="3"/>
  <c r="D151" i="1" s="1"/>
  <c r="A153" i="3"/>
  <c r="J151" i="2"/>
  <c r="B151" i="1" s="1"/>
  <c r="A141" i="1"/>
  <c r="J152" i="2" l="1"/>
  <c r="B152" i="1" s="1"/>
  <c r="A142" i="1"/>
  <c r="J152" i="3"/>
  <c r="D152" i="1" s="1"/>
  <c r="A154" i="3"/>
  <c r="A154" i="2"/>
  <c r="A155" i="3" l="1"/>
  <c r="A155" i="2"/>
  <c r="J153" i="3"/>
  <c r="D153" i="1" s="1"/>
  <c r="A143" i="1"/>
  <c r="J153" i="2"/>
  <c r="B153" i="1" s="1"/>
  <c r="A156" i="3" l="1"/>
  <c r="A144" i="1"/>
  <c r="J154" i="2"/>
  <c r="B154" i="1" s="1"/>
  <c r="A156" i="2"/>
  <c r="J154" i="3"/>
  <c r="D154" i="1" s="1"/>
  <c r="J155" i="3" l="1"/>
  <c r="D155" i="1" s="1"/>
  <c r="A157" i="3"/>
  <c r="J155" i="2"/>
  <c r="B155" i="1" s="1"/>
  <c r="A157" i="2"/>
  <c r="A145" i="1"/>
  <c r="A146" i="1" l="1"/>
  <c r="A158" i="2"/>
  <c r="J156" i="3"/>
  <c r="D156" i="1" s="1"/>
  <c r="A158" i="3"/>
  <c r="J156" i="2"/>
  <c r="B156" i="1" s="1"/>
  <c r="J157" i="2" l="1"/>
  <c r="B157" i="1" s="1"/>
  <c r="J157" i="3"/>
  <c r="D157" i="1" s="1"/>
  <c r="A159" i="3"/>
  <c r="A159" i="2"/>
  <c r="A147" i="1"/>
  <c r="A160" i="3" l="1"/>
  <c r="A148" i="1"/>
  <c r="J158" i="2"/>
  <c r="B158" i="1" s="1"/>
  <c r="J158" i="3"/>
  <c r="D158" i="1" s="1"/>
  <c r="A160" i="2"/>
  <c r="A149" i="1" l="1"/>
  <c r="J159" i="2"/>
  <c r="B159" i="1" s="1"/>
  <c r="J159" i="3"/>
  <c r="D159" i="1" s="1"/>
  <c r="A161" i="2"/>
  <c r="A161" i="3"/>
  <c r="J160" i="3" l="1"/>
  <c r="D160" i="1" s="1"/>
  <c r="A162" i="3"/>
  <c r="A162" i="2"/>
  <c r="J160" i="2"/>
  <c r="B160" i="1" s="1"/>
  <c r="A150" i="1"/>
  <c r="J161" i="3" l="1"/>
  <c r="D161" i="1" s="1"/>
  <c r="A163" i="2"/>
  <c r="J161" i="2"/>
  <c r="B161" i="1" s="1"/>
  <c r="A151" i="1"/>
  <c r="A163" i="3"/>
  <c r="J162" i="3" l="1"/>
  <c r="D162" i="1" s="1"/>
  <c r="A164" i="2"/>
  <c r="J162" i="2"/>
  <c r="B162" i="1" s="1"/>
  <c r="A152" i="1"/>
  <c r="A164" i="3"/>
  <c r="A153" i="1" l="1"/>
  <c r="A165" i="3"/>
  <c r="A165" i="2"/>
  <c r="J163" i="3"/>
  <c r="D163" i="1" s="1"/>
  <c r="J163" i="2"/>
  <c r="B163" i="1" s="1"/>
  <c r="A166" i="2" l="1"/>
  <c r="J164" i="3"/>
  <c r="D164" i="1" s="1"/>
  <c r="A166" i="3"/>
  <c r="J164" i="2"/>
  <c r="B164" i="1" s="1"/>
  <c r="A154" i="1"/>
  <c r="J165" i="3" l="1"/>
  <c r="D165" i="1" s="1"/>
  <c r="J165" i="2"/>
  <c r="B165" i="1" s="1"/>
  <c r="A167" i="3"/>
  <c r="A155" i="1"/>
  <c r="A167" i="2"/>
  <c r="A168" i="2" l="1"/>
  <c r="J166" i="2"/>
  <c r="B166" i="1" s="1"/>
  <c r="J166" i="3"/>
  <c r="D166" i="1" s="1"/>
  <c r="A168" i="3"/>
  <c r="A156" i="1"/>
  <c r="J167" i="3" l="1"/>
  <c r="D167" i="1" s="1"/>
  <c r="A157" i="1"/>
  <c r="A169" i="3"/>
  <c r="A169" i="2"/>
  <c r="J167" i="2"/>
  <c r="B167" i="1" s="1"/>
  <c r="A170" i="2" l="1"/>
  <c r="J168" i="2"/>
  <c r="B168" i="1" s="1"/>
  <c r="J168" i="3"/>
  <c r="D168" i="1" s="1"/>
  <c r="A170" i="3"/>
  <c r="A158" i="1"/>
  <c r="A171" i="3" l="1"/>
  <c r="J169" i="3"/>
  <c r="D169" i="1" s="1"/>
  <c r="A159" i="1"/>
  <c r="A171" i="2"/>
  <c r="J169" i="2"/>
  <c r="B169" i="1" s="1"/>
  <c r="J170" i="3" l="1"/>
  <c r="D170" i="1" s="1"/>
  <c r="A172" i="3"/>
  <c r="J170" i="2"/>
  <c r="B170" i="1" s="1"/>
  <c r="A160" i="1"/>
  <c r="A172" i="2"/>
  <c r="A173" i="3" l="1"/>
  <c r="A173" i="2"/>
  <c r="J171" i="2"/>
  <c r="B171" i="1" s="1"/>
  <c r="A161" i="1"/>
  <c r="J171" i="3"/>
  <c r="D171" i="1" s="1"/>
  <c r="A174" i="2" l="1"/>
  <c r="J172" i="3"/>
  <c r="D172" i="1" s="1"/>
  <c r="A162" i="1"/>
  <c r="J172" i="2"/>
  <c r="B172" i="1" s="1"/>
  <c r="A174" i="3"/>
  <c r="J173" i="3" l="1"/>
  <c r="D173" i="1" s="1"/>
  <c r="A175" i="3"/>
  <c r="A175" i="2"/>
  <c r="A163" i="1"/>
  <c r="J173" i="2"/>
  <c r="B173" i="1" s="1"/>
  <c r="J174" i="2" l="1"/>
  <c r="B174" i="1" s="1"/>
  <c r="A176" i="2"/>
  <c r="A176" i="3"/>
  <c r="A164" i="1"/>
  <c r="J174" i="3"/>
  <c r="D174" i="1" s="1"/>
  <c r="A165" i="1" l="1"/>
  <c r="A177" i="3"/>
  <c r="A177" i="2"/>
  <c r="J175" i="3"/>
  <c r="D175" i="1" s="1"/>
  <c r="J175" i="2"/>
  <c r="B175" i="1" s="1"/>
  <c r="A178" i="2" l="1"/>
  <c r="J176" i="3"/>
  <c r="D176" i="1" s="1"/>
  <c r="J176" i="2"/>
  <c r="B176" i="1" s="1"/>
  <c r="A178" i="3"/>
  <c r="A166" i="1"/>
  <c r="J177" i="3" l="1"/>
  <c r="D177" i="1" s="1"/>
  <c r="A179" i="3"/>
  <c r="A167" i="1"/>
  <c r="A179" i="2"/>
  <c r="J177" i="2"/>
  <c r="B177" i="1" s="1"/>
  <c r="J178" i="2" l="1"/>
  <c r="B178" i="1" s="1"/>
  <c r="J178" i="3"/>
  <c r="D178" i="1" s="1"/>
  <c r="A168" i="1"/>
  <c r="A180" i="3"/>
  <c r="A180" i="2"/>
  <c r="J179" i="2" l="1"/>
  <c r="B179" i="1" s="1"/>
  <c r="A181" i="3"/>
  <c r="A169" i="1"/>
  <c r="A181" i="2"/>
  <c r="J179" i="3"/>
  <c r="D179" i="1" s="1"/>
  <c r="A182" i="2" l="1"/>
  <c r="J180" i="3"/>
  <c r="D180" i="1" s="1"/>
  <c r="J180" i="2"/>
  <c r="B180" i="1" s="1"/>
  <c r="A170" i="1"/>
  <c r="A182" i="3"/>
  <c r="J181" i="3" l="1"/>
  <c r="D181" i="1" s="1"/>
  <c r="A183" i="2"/>
  <c r="A171" i="1"/>
  <c r="A183" i="3"/>
  <c r="J181" i="2"/>
  <c r="B181" i="1" s="1"/>
  <c r="J182" i="3" l="1"/>
  <c r="D182" i="1" s="1"/>
  <c r="A172" i="1"/>
  <c r="J182" i="2"/>
  <c r="B182" i="1" s="1"/>
  <c r="A184" i="2"/>
  <c r="A184" i="3"/>
  <c r="A173" i="1" l="1"/>
  <c r="J183" i="2"/>
  <c r="B183" i="1" s="1"/>
  <c r="J183" i="3"/>
  <c r="D183" i="1" s="1"/>
  <c r="A185" i="3"/>
  <c r="A185" i="2"/>
  <c r="A186" i="2" l="1"/>
  <c r="J184" i="2"/>
  <c r="B184" i="1" s="1"/>
  <c r="A186" i="3"/>
  <c r="J184" i="3"/>
  <c r="D184" i="1" s="1"/>
  <c r="A174" i="1"/>
  <c r="J185" i="3" l="1"/>
  <c r="D185" i="1" s="1"/>
  <c r="A175" i="1"/>
  <c r="A187" i="3"/>
  <c r="A187" i="2"/>
  <c r="J185" i="2"/>
  <c r="B185" i="1" s="1"/>
  <c r="A188" i="3" l="1"/>
  <c r="J186" i="2"/>
  <c r="B186" i="1" s="1"/>
  <c r="J186" i="3"/>
  <c r="D186" i="1" s="1"/>
  <c r="A176" i="1"/>
  <c r="A188" i="2"/>
  <c r="A189" i="2" l="1"/>
  <c r="J187" i="2"/>
  <c r="B187" i="1" s="1"/>
  <c r="A177" i="1"/>
  <c r="J187" i="3"/>
  <c r="D187" i="1" s="1"/>
  <c r="A189" i="3"/>
  <c r="J188" i="3" l="1"/>
  <c r="D188" i="1" s="1"/>
  <c r="A190" i="3"/>
  <c r="A178" i="1"/>
  <c r="A190" i="2"/>
  <c r="J188" i="2"/>
  <c r="B188" i="1" s="1"/>
  <c r="J189" i="3" l="1"/>
  <c r="D189" i="1" s="1"/>
  <c r="J189" i="2"/>
  <c r="B189" i="1" s="1"/>
  <c r="A179" i="1"/>
  <c r="A191" i="3"/>
  <c r="A191" i="2"/>
  <c r="J190" i="2" l="1"/>
  <c r="B190" i="1" s="1"/>
  <c r="A192" i="2"/>
  <c r="A180" i="1"/>
  <c r="A192" i="3"/>
  <c r="J190" i="3"/>
  <c r="D190" i="1" s="1"/>
  <c r="A193" i="2" l="1"/>
  <c r="J191" i="3"/>
  <c r="D191" i="1" s="1"/>
  <c r="A193" i="3"/>
  <c r="A181" i="1"/>
  <c r="J191" i="2"/>
  <c r="B191" i="1" s="1"/>
  <c r="A194" i="2" l="1"/>
  <c r="A194" i="3"/>
  <c r="J192" i="3"/>
  <c r="D192" i="1" s="1"/>
  <c r="A182" i="1"/>
  <c r="J192" i="2"/>
  <c r="B192" i="1" s="1"/>
  <c r="A195" i="3" l="1"/>
  <c r="A195" i="2"/>
  <c r="J193" i="3"/>
  <c r="D193" i="1" s="1"/>
  <c r="A183" i="1"/>
  <c r="J193" i="2"/>
  <c r="B193" i="1" s="1"/>
  <c r="A196" i="2" l="1"/>
  <c r="A184" i="1"/>
  <c r="J194" i="3"/>
  <c r="D194" i="1" s="1"/>
  <c r="A196" i="3"/>
  <c r="J194" i="2"/>
  <c r="B194" i="1" s="1"/>
  <c r="A197" i="3" l="1"/>
  <c r="A197" i="2"/>
  <c r="J195" i="3"/>
  <c r="D195" i="1" s="1"/>
  <c r="A185" i="1"/>
  <c r="J195" i="2"/>
  <c r="B195" i="1" s="1"/>
  <c r="A186" i="1" l="1"/>
  <c r="J196" i="3"/>
  <c r="D196" i="1" s="1"/>
  <c r="J196" i="2"/>
  <c r="B196" i="1" s="1"/>
  <c r="A198" i="2"/>
  <c r="A198" i="3"/>
  <c r="J197" i="3" l="1"/>
  <c r="D197" i="1" s="1"/>
  <c r="J197" i="2"/>
  <c r="B197" i="1" s="1"/>
  <c r="A199" i="3"/>
  <c r="A199" i="2"/>
  <c r="A187" i="1"/>
  <c r="J198" i="2" l="1"/>
  <c r="B198" i="1" s="1"/>
  <c r="J198" i="3"/>
  <c r="D198" i="1" s="1"/>
  <c r="A200" i="3"/>
  <c r="A188" i="1"/>
  <c r="A200" i="2"/>
  <c r="J199" i="2" l="1"/>
  <c r="B199" i="1" s="1"/>
  <c r="J199" i="3"/>
  <c r="D199" i="1" s="1"/>
  <c r="A189" i="1"/>
  <c r="A201" i="3"/>
  <c r="A201" i="2"/>
  <c r="A202" i="2" l="1"/>
  <c r="A202" i="3"/>
  <c r="J200" i="3"/>
  <c r="D200" i="1" s="1"/>
  <c r="J200" i="2"/>
  <c r="B200" i="1" s="1"/>
  <c r="A190" i="1"/>
  <c r="A203" i="3" l="1"/>
  <c r="J201" i="3"/>
  <c r="D201" i="1" s="1"/>
  <c r="A191" i="1"/>
  <c r="A203" i="2"/>
  <c r="J201" i="2"/>
  <c r="B201" i="1" s="1"/>
  <c r="J202" i="2" l="1"/>
  <c r="B202" i="1" s="1"/>
  <c r="A204" i="3"/>
  <c r="J202" i="3"/>
  <c r="D202" i="1" s="1"/>
  <c r="A192" i="1"/>
  <c r="A204" i="2"/>
  <c r="A205" i="2" l="1"/>
  <c r="A205" i="3"/>
  <c r="J203" i="2"/>
  <c r="B203" i="1" s="1"/>
  <c r="J203" i="3"/>
  <c r="D203" i="1" s="1"/>
  <c r="A193" i="1"/>
  <c r="J204" i="3" l="1"/>
  <c r="D204" i="1" s="1"/>
  <c r="J204" i="2"/>
  <c r="B204" i="1" s="1"/>
  <c r="A194" i="1"/>
  <c r="A206" i="3"/>
  <c r="A206" i="2"/>
  <c r="J205" i="2" l="1"/>
  <c r="B205" i="1" s="1"/>
  <c r="A207" i="3"/>
  <c r="A195" i="1"/>
  <c r="A207" i="2"/>
  <c r="J205" i="3"/>
  <c r="D205" i="1" s="1"/>
  <c r="J206" i="2" l="1"/>
  <c r="B206" i="1" s="1"/>
  <c r="A208" i="3"/>
  <c r="J206" i="3"/>
  <c r="D206" i="1" s="1"/>
  <c r="A196" i="1"/>
  <c r="A208" i="2"/>
  <c r="A209" i="3" l="1"/>
  <c r="J207" i="2"/>
  <c r="B207" i="1" s="1"/>
  <c r="J207" i="3"/>
  <c r="D207" i="1" s="1"/>
  <c r="A209" i="2"/>
  <c r="A197" i="1"/>
  <c r="A198" i="1" l="1"/>
  <c r="A210" i="3"/>
  <c r="J208" i="2"/>
  <c r="B208" i="1" s="1"/>
  <c r="A210" i="2"/>
  <c r="J208" i="3"/>
  <c r="D208" i="1" s="1"/>
  <c r="J209" i="3" l="1"/>
  <c r="D209" i="1" s="1"/>
  <c r="J209" i="2"/>
  <c r="B209" i="1" s="1"/>
  <c r="A211" i="3"/>
  <c r="A211" i="2"/>
  <c r="A199" i="1"/>
  <c r="A212" i="2" l="1"/>
  <c r="A212" i="3"/>
  <c r="A200" i="1"/>
  <c r="J210" i="3"/>
  <c r="D210" i="1" s="1"/>
  <c r="J210" i="2"/>
  <c r="B210" i="1" s="1"/>
  <c r="A2" i="3" l="1"/>
  <c r="A2" i="2"/>
  <c r="A201" i="1"/>
  <c r="J211" i="3"/>
  <c r="D211" i="1" s="1"/>
  <c r="J211" i="2"/>
  <c r="B211" i="1" s="1"/>
  <c r="A202" i="1" l="1"/>
  <c r="J212" i="3"/>
  <c r="D212" i="1" s="1"/>
  <c r="J212" i="2"/>
  <c r="B212" i="1" s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<sst xmlns="http://schemas.openxmlformats.org/spreadsheetml/2006/main" count="38" uniqueCount="17">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</sst>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05306C32-9DE4-47BA-BE21-FCDA2D2D41AB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5971C-D6D9-4956-B99F-29C1D447A715}">
  <sheetPr codeName="Sheet2">
    <pageSetUpPr fitToPage="1"/>
  </sheetPr>
  <dimension ref="A1:D213"/>
  <sheetViews>
    <sheetView showGridLines="0" tabSelected="1" zoomScaleNormal="100" workbookViewId="0">
      <pane xSplit="1" ySplit="3" topLeftCell="B159" activePane="bottomRight" state="frozen"/>
      <selection activeCell="B212" sqref="B212"/>
      <selection pane="topRight" activeCell="B212" sqref="B212"/>
      <selection pane="bottomLeft" activeCell="B212" sqref="B212"/>
      <selection pane="bottomRight" activeCell="Q3" sqref="Q3"/>
    </sheetView>
  </sheetViews>
  <sheetFormatPr defaultColWidth="12.54296875" defaultRowHeight="12" customHeight="1" x14ac:dyDescent="0.2"/>
  <cols>
    <col min="1" max="1" width="14.7265625" style="10" customWidth="1"/>
    <col min="2" max="4" width="14.7265625" style="9" customWidth="1"/>
    <col min="5" max="16384" width="12.54296875" style="9"/>
  </cols>
  <sheetData>
    <row r="1" spans="1:4" s="2" customFormat="1" ht="23" x14ac:dyDescent="0.5">
      <c r="A1" s="1" t="s">
        <v>0</v>
      </c>
    </row>
    <row r="2" spans="1:4" s="4" customFormat="1" ht="17.5" x14ac:dyDescent="0.35">
      <c r="A2" s="3" t="str">
        <f>"January 2005 - "&amp;TEXT(MAX($A$4:$A$65535),"mmmm yyyy")</f>
        <v>January 2005 - May 2022</v>
      </c>
    </row>
    <row r="3" spans="1:4" s="7" customFormat="1" ht="22.5" customHeight="1" x14ac:dyDescent="0.25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4704906.7</v>
      </c>
      <c r="C41" s="9">
        <v>37637.1</v>
      </c>
      <c r="D41" s="9">
        <f>'Cargo by Market'!J41</f>
        <v>106504.35679999999</v>
      </c>
    </row>
    <row r="42" spans="1:4" ht="12" customHeight="1" x14ac:dyDescent="0.2">
      <c r="A42" s="8">
        <f t="shared" si="0"/>
        <v>39508</v>
      </c>
      <c r="B42" s="9">
        <f>'Passengers by Market'!J42</f>
        <v>4445141.8</v>
      </c>
      <c r="C42" s="9">
        <v>37070.6</v>
      </c>
      <c r="D42" s="9">
        <f>'Cargo by Market'!J42</f>
        <v>104438.18579999999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2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2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2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2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2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2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2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2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2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2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2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2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2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2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2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2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2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2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2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2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2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2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2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2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2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2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2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2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2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2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2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2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2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2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2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2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2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2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2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2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2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2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2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2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2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2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2">
      <c r="A134" s="8">
        <f t="shared" ref="A134:A19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2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2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7246563</v>
      </c>
      <c r="C177" s="9">
        <v>40827</v>
      </c>
      <c r="D177" s="9">
        <f>'Cargo by Market'!J177</f>
        <v>130873.443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6994212</v>
      </c>
      <c r="C181" s="9">
        <v>41258</v>
      </c>
      <c r="D181" s="9">
        <f>'Cargo by Market'!J181</f>
        <v>137874.62299999999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5442081</v>
      </c>
      <c r="C185" s="9">
        <v>35238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206600</v>
      </c>
      <c r="C187" s="9">
        <v>4873</v>
      </c>
      <c r="D187" s="9">
        <f>'Cargo by Market'!J187</f>
        <v>51003.332000000002</v>
      </c>
    </row>
    <row r="188" spans="1:4" ht="12" customHeight="1" x14ac:dyDescent="0.2">
      <c r="A188" s="8">
        <f t="shared" si="2"/>
        <v>43952</v>
      </c>
      <c r="B188" s="9">
        <f>'Passengers by Market'!J188</f>
        <v>228018</v>
      </c>
      <c r="C188" s="9">
        <v>6392</v>
      </c>
      <c r="D188" s="9">
        <f>'Cargo by Market'!J188</f>
        <v>78307.676000000007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7205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108534.819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114080.12299999999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108869.87000000001</v>
      </c>
    </row>
    <row r="196" spans="1:4" ht="12" customHeight="1" x14ac:dyDescent="0.2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93780.48000000001</v>
      </c>
    </row>
    <row r="197" spans="1:4" ht="12" customHeight="1" x14ac:dyDescent="0.2">
      <c r="A197" s="8">
        <f t="shared" si="2"/>
        <v>44228</v>
      </c>
      <c r="B197" s="9">
        <f>'Passengers by Market'!J197</f>
        <v>461188</v>
      </c>
      <c r="C197" s="9">
        <v>7785</v>
      </c>
      <c r="D197" s="9">
        <f>'Cargo by Market'!J197</f>
        <v>102764.37700000001</v>
      </c>
    </row>
    <row r="198" spans="1:4" ht="12" customHeight="1" x14ac:dyDescent="0.2">
      <c r="A198" s="8">
        <f t="shared" ref="A198:A212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123432.41099999999</v>
      </c>
    </row>
    <row r="199" spans="1:4" ht="12" customHeight="1" x14ac:dyDescent="0.2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116479.02100000001</v>
      </c>
    </row>
    <row r="200" spans="1:4" ht="12" customHeight="1" x14ac:dyDescent="0.2">
      <c r="A200" s="8">
        <f t="shared" si="3"/>
        <v>44317</v>
      </c>
      <c r="B200" s="9">
        <f>'Passengers by Market'!J200</f>
        <v>675214</v>
      </c>
      <c r="C200" s="9">
        <v>11215</v>
      </c>
      <c r="D200" s="9">
        <f>'Cargo by Market'!J200</f>
        <v>117499.84299999999</v>
      </c>
    </row>
    <row r="201" spans="1:4" ht="12" customHeight="1" x14ac:dyDescent="0.2">
      <c r="A201" s="8">
        <f t="shared" si="3"/>
        <v>44348</v>
      </c>
      <c r="B201" s="9">
        <f>'Passengers by Market'!J201</f>
        <v>956689</v>
      </c>
      <c r="C201" s="9">
        <v>13255</v>
      </c>
      <c r="D201" s="9">
        <f>'Cargo by Market'!J201</f>
        <v>111058.95700000001</v>
      </c>
    </row>
    <row r="202" spans="1:4" ht="12" customHeight="1" x14ac:dyDescent="0.2">
      <c r="A202" s="8">
        <f t="shared" si="3"/>
        <v>44378</v>
      </c>
      <c r="B202" s="9">
        <f>'Passengers by Market'!J202</f>
        <v>1510845</v>
      </c>
      <c r="C202" s="9">
        <v>16379</v>
      </c>
      <c r="D202" s="9">
        <f>'Cargo by Market'!J202</f>
        <v>115347.35100000001</v>
      </c>
    </row>
    <row r="203" spans="1:4" ht="12" customHeight="1" x14ac:dyDescent="0.2">
      <c r="A203" s="8">
        <f t="shared" si="3"/>
        <v>44409</v>
      </c>
      <c r="B203" s="9">
        <f>'Passengers by Market'!J203</f>
        <v>2232326</v>
      </c>
      <c r="C203" s="9">
        <v>19004</v>
      </c>
      <c r="D203" s="9">
        <f>'Cargo by Market'!J203</f>
        <v>111499.50900000001</v>
      </c>
    </row>
    <row r="204" spans="1:4" ht="12" customHeight="1" x14ac:dyDescent="0.2">
      <c r="A204" s="8">
        <f t="shared" si="3"/>
        <v>44440</v>
      </c>
      <c r="B204" s="9">
        <f>'Passengers by Market'!J204</f>
        <v>2571199</v>
      </c>
      <c r="C204" s="9">
        <v>21248</v>
      </c>
      <c r="D204" s="9">
        <f>'Cargo by Market'!J204</f>
        <v>116389.412</v>
      </c>
    </row>
    <row r="205" spans="1:4" ht="12" customHeight="1" x14ac:dyDescent="0.2">
      <c r="A205" s="8">
        <f t="shared" si="3"/>
        <v>44470</v>
      </c>
      <c r="B205" s="9">
        <f>'Passengers by Market'!J205</f>
        <v>3043258</v>
      </c>
      <c r="C205" s="9">
        <v>23946</v>
      </c>
      <c r="D205" s="9">
        <f>'Cargo by Market'!J205</f>
        <v>133621.921</v>
      </c>
    </row>
    <row r="206" spans="1:4" ht="12" customHeight="1" x14ac:dyDescent="0.2">
      <c r="A206" s="8">
        <f t="shared" si="3"/>
        <v>44501</v>
      </c>
      <c r="B206" s="9">
        <f>'Passengers by Market'!J206</f>
        <v>3065774</v>
      </c>
      <c r="C206" s="9">
        <v>23588</v>
      </c>
      <c r="D206" s="9">
        <f>'Cargo by Market'!J206</f>
        <v>133851.80900000001</v>
      </c>
    </row>
    <row r="207" spans="1:4" ht="12" customHeight="1" x14ac:dyDescent="0.2">
      <c r="A207" s="8">
        <f t="shared" si="3"/>
        <v>44531</v>
      </c>
      <c r="B207" s="9">
        <f>'Passengers by Market'!J207</f>
        <v>3121588</v>
      </c>
      <c r="C207" s="9">
        <v>24632</v>
      </c>
      <c r="D207" s="9">
        <f>'Cargo by Market'!J207</f>
        <v>127187.66699999999</v>
      </c>
    </row>
    <row r="208" spans="1:4" ht="12" customHeight="1" x14ac:dyDescent="0.2">
      <c r="A208" s="8">
        <f t="shared" si="3"/>
        <v>44562</v>
      </c>
      <c r="B208" s="9">
        <f>'Passengers by Market'!J208</f>
        <v>2598556</v>
      </c>
      <c r="C208" s="9">
        <v>22054</v>
      </c>
      <c r="D208" s="9">
        <f>'Cargo by Market'!J208</f>
        <v>111037.19499999999</v>
      </c>
    </row>
    <row r="209" spans="1:4" ht="12" customHeight="1" x14ac:dyDescent="0.2">
      <c r="A209" s="8">
        <f t="shared" si="3"/>
        <v>44593</v>
      </c>
      <c r="B209" s="9">
        <f>'Passengers by Market'!J209</f>
        <v>2863496</v>
      </c>
      <c r="C209" s="9">
        <v>20074</v>
      </c>
      <c r="D209" s="9">
        <f>'Cargo by Market'!J209</f>
        <v>108524.41900000002</v>
      </c>
    </row>
    <row r="210" spans="1:4" ht="12" customHeight="1" x14ac:dyDescent="0.2">
      <c r="A210" s="8">
        <f t="shared" si="3"/>
        <v>44621</v>
      </c>
      <c r="B210" s="9">
        <f>'Passengers by Market'!J210</f>
        <v>4196656</v>
      </c>
      <c r="C210" s="9">
        <v>27999</v>
      </c>
      <c r="D210" s="9">
        <f>'Cargo by Market'!J210</f>
        <v>128977.64599999999</v>
      </c>
    </row>
    <row r="211" spans="1:4" ht="12" customHeight="1" x14ac:dyDescent="0.2">
      <c r="A211" s="8">
        <f t="shared" si="3"/>
        <v>44652</v>
      </c>
      <c r="B211" s="9">
        <f>'Passengers by Market'!J211</f>
        <v>5081426</v>
      </c>
      <c r="C211" s="9">
        <v>32490</v>
      </c>
      <c r="D211" s="9">
        <f>'Cargo by Market'!J211</f>
        <v>112828.17099999999</v>
      </c>
    </row>
    <row r="212" spans="1:4" ht="12" customHeight="1" x14ac:dyDescent="0.2">
      <c r="A212" s="8">
        <f t="shared" si="3"/>
        <v>44682</v>
      </c>
      <c r="B212" s="9">
        <f>'Passengers by Market'!J212</f>
        <v>5341351</v>
      </c>
      <c r="C212" s="9">
        <v>35119</v>
      </c>
      <c r="D212" s="9">
        <f>'Cargo by Market'!J212</f>
        <v>114364.299</v>
      </c>
    </row>
    <row r="213" spans="1:4" ht="12" customHeight="1" x14ac:dyDescent="0.2">
      <c r="A213" s="8"/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ED9F-005D-4B6B-9761-D15C600C9A06}">
  <sheetPr codeName="Sheet3">
    <pageSetUpPr fitToPage="1"/>
  </sheetPr>
  <dimension ref="A1:J212"/>
  <sheetViews>
    <sheetView showGridLines="0" zoomScaleNormal="100" workbookViewId="0">
      <pane xSplit="1" ySplit="3" topLeftCell="B179" activePane="bottomRight" state="frozen"/>
      <selection activeCell="B212" sqref="B212"/>
      <selection pane="topRight" activeCell="B212" sqref="B212"/>
      <selection pane="bottomLeft" activeCell="B212" sqref="B212"/>
      <selection pane="bottomRight" activeCell="B212" sqref="B212"/>
    </sheetView>
  </sheetViews>
  <sheetFormatPr defaultColWidth="12.54296875" defaultRowHeight="12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5</v>
      </c>
    </row>
    <row r="2" spans="1:10" s="4" customFormat="1" ht="17.5" x14ac:dyDescent="0.35">
      <c r="A2" s="3" t="str">
        <f>"January 2005 - "&amp;TEXT(MAX($A$4:$A$65535),"mmmm yyyy")</f>
        <v>January 2005 - May 2022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391321</v>
      </c>
      <c r="C41" s="9">
        <v>1418301.1</v>
      </c>
      <c r="D41" s="9">
        <v>285255.2</v>
      </c>
      <c r="E41" s="9">
        <v>366032.8</v>
      </c>
      <c r="F41" s="9">
        <v>915677.1</v>
      </c>
      <c r="G41" s="9">
        <v>77577.100000000006</v>
      </c>
      <c r="H41" s="9">
        <v>364835</v>
      </c>
      <c r="I41" s="9">
        <v>885907.4</v>
      </c>
      <c r="J41" s="9">
        <f t="shared" si="0"/>
        <v>4704906.7</v>
      </c>
    </row>
    <row r="42" spans="1:10" ht="12" customHeight="1" x14ac:dyDescent="0.2">
      <c r="A42" s="8">
        <f t="shared" si="1"/>
        <v>39508</v>
      </c>
      <c r="B42" s="9">
        <v>367381.4</v>
      </c>
      <c r="C42" s="9">
        <v>1255447.3999999999</v>
      </c>
      <c r="D42" s="9">
        <v>269864.2</v>
      </c>
      <c r="E42" s="9">
        <v>368727</v>
      </c>
      <c r="F42" s="9">
        <v>849584.4</v>
      </c>
      <c r="G42" s="9">
        <v>83687.8</v>
      </c>
      <c r="H42" s="9">
        <v>365877.4</v>
      </c>
      <c r="I42" s="9">
        <v>884572.2</v>
      </c>
      <c r="J42" s="9">
        <f t="shared" si="0"/>
        <v>4445141.8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2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2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2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2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2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2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2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2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2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2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2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2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2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2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2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2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2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2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2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2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2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2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2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2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2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2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2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2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2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2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2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2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2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2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2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2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2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2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2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2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2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2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2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2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2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f t="shared" si="4"/>
        <v>7246563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f t="shared" si="4"/>
        <v>6994212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5442081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f t="shared" si="4"/>
        <v>206600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f t="shared" si="4"/>
        <v>228018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2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212" si="6">SUM(B197:I197)</f>
        <v>461188</v>
      </c>
    </row>
    <row r="198" spans="1:10" ht="12" customHeight="1" x14ac:dyDescent="0.2">
      <c r="A198" s="8">
        <f t="shared" ref="A198:A212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2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  <row r="200" spans="1:10" ht="12" customHeight="1" x14ac:dyDescent="0.2">
      <c r="A200" s="8">
        <f t="shared" si="7"/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f t="shared" si="6"/>
        <v>675214</v>
      </c>
    </row>
    <row r="201" spans="1:10" ht="12" customHeight="1" x14ac:dyDescent="0.2">
      <c r="A201" s="8">
        <f t="shared" si="7"/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f t="shared" si="6"/>
        <v>956689</v>
      </c>
    </row>
    <row r="202" spans="1:10" ht="12" customHeight="1" x14ac:dyDescent="0.2">
      <c r="A202" s="8">
        <f t="shared" si="7"/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f t="shared" si="6"/>
        <v>1510845</v>
      </c>
    </row>
    <row r="203" spans="1:10" ht="12" customHeight="1" x14ac:dyDescent="0.2">
      <c r="A203" s="8">
        <f t="shared" si="7"/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f t="shared" si="6"/>
        <v>2232326</v>
      </c>
    </row>
    <row r="204" spans="1:10" ht="12" customHeight="1" x14ac:dyDescent="0.2">
      <c r="A204" s="8">
        <f t="shared" si="7"/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f t="shared" si="6"/>
        <v>2571199</v>
      </c>
    </row>
    <row r="205" spans="1:10" ht="12" customHeight="1" x14ac:dyDescent="0.2">
      <c r="A205" s="8">
        <f t="shared" si="7"/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f t="shared" si="6"/>
        <v>3043258</v>
      </c>
    </row>
    <row r="206" spans="1:10" ht="12" customHeight="1" x14ac:dyDescent="0.2">
      <c r="A206" s="8">
        <f t="shared" si="7"/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f t="shared" si="6"/>
        <v>3065774</v>
      </c>
    </row>
    <row r="207" spans="1:10" ht="12" customHeight="1" x14ac:dyDescent="0.2">
      <c r="A207" s="8">
        <f t="shared" si="7"/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f t="shared" si="6"/>
        <v>3121588</v>
      </c>
    </row>
    <row r="208" spans="1:10" ht="12" customHeight="1" x14ac:dyDescent="0.2">
      <c r="A208" s="8">
        <f t="shared" si="7"/>
        <v>44562</v>
      </c>
      <c r="B208" s="9">
        <v>189299</v>
      </c>
      <c r="C208" s="9">
        <v>690652</v>
      </c>
      <c r="D208" s="9">
        <v>220923</v>
      </c>
      <c r="E208" s="9">
        <v>183754</v>
      </c>
      <c r="F208" s="9">
        <v>549492</v>
      </c>
      <c r="G208" s="9">
        <v>125694</v>
      </c>
      <c r="H208" s="9">
        <v>366998</v>
      </c>
      <c r="I208" s="9">
        <v>271744</v>
      </c>
      <c r="J208" s="9">
        <f t="shared" si="6"/>
        <v>2598556</v>
      </c>
    </row>
    <row r="209" spans="1:10" ht="12" customHeight="1" x14ac:dyDescent="0.2">
      <c r="A209" s="8">
        <f t="shared" si="7"/>
        <v>44593</v>
      </c>
      <c r="B209" s="9">
        <v>200868</v>
      </c>
      <c r="C209" s="9">
        <v>889497</v>
      </c>
      <c r="D209" s="9">
        <v>281758</v>
      </c>
      <c r="E209" s="9">
        <v>195721</v>
      </c>
      <c r="F209" s="9">
        <v>501228</v>
      </c>
      <c r="G209" s="9">
        <v>117843</v>
      </c>
      <c r="H209" s="9">
        <v>420552</v>
      </c>
      <c r="I209" s="9">
        <v>256029</v>
      </c>
      <c r="J209" s="9">
        <f t="shared" si="6"/>
        <v>2863496</v>
      </c>
    </row>
    <row r="210" spans="1:10" ht="12" customHeight="1" x14ac:dyDescent="0.2">
      <c r="A210" s="8">
        <f t="shared" si="7"/>
        <v>44621</v>
      </c>
      <c r="B210" s="9">
        <v>279614</v>
      </c>
      <c r="C210" s="9">
        <v>1397161</v>
      </c>
      <c r="D210" s="9">
        <v>375701</v>
      </c>
      <c r="E210" s="9">
        <v>238135</v>
      </c>
      <c r="F210" s="9">
        <v>888643</v>
      </c>
      <c r="G210" s="9">
        <v>134256</v>
      </c>
      <c r="H210" s="9">
        <v>562911</v>
      </c>
      <c r="I210" s="9">
        <v>320235</v>
      </c>
      <c r="J210" s="9">
        <f t="shared" si="6"/>
        <v>4196656</v>
      </c>
    </row>
    <row r="211" spans="1:10" ht="12" customHeight="1" x14ac:dyDescent="0.2">
      <c r="A211" s="8">
        <f t="shared" si="7"/>
        <v>44652</v>
      </c>
      <c r="B211" s="9">
        <v>293228</v>
      </c>
      <c r="C211" s="9">
        <v>1919531</v>
      </c>
      <c r="D211" s="9">
        <v>405752</v>
      </c>
      <c r="E211" s="9">
        <v>245068</v>
      </c>
      <c r="F211" s="9">
        <v>1198441</v>
      </c>
      <c r="G211" s="9">
        <v>140984</v>
      </c>
      <c r="H211" s="9">
        <v>534926</v>
      </c>
      <c r="I211" s="9">
        <v>343496</v>
      </c>
      <c r="J211" s="9">
        <f t="shared" si="6"/>
        <v>5081426</v>
      </c>
    </row>
    <row r="212" spans="1:10" ht="12" customHeight="1" x14ac:dyDescent="0.2">
      <c r="A212" s="8">
        <f t="shared" si="7"/>
        <v>44682</v>
      </c>
      <c r="B212" s="9">
        <v>324822</v>
      </c>
      <c r="C212" s="9">
        <v>1996464</v>
      </c>
      <c r="D212" s="9">
        <v>367139</v>
      </c>
      <c r="E212" s="9">
        <v>227260</v>
      </c>
      <c r="F212" s="9">
        <v>1402637</v>
      </c>
      <c r="G212" s="9">
        <v>138083</v>
      </c>
      <c r="H212" s="9">
        <v>528312</v>
      </c>
      <c r="I212" s="9">
        <v>356634</v>
      </c>
      <c r="J212" s="9">
        <f t="shared" si="6"/>
        <v>5341351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EF6C-2C3E-4DAF-8924-FA2B1D3AA79A}">
  <sheetPr codeName="Sheet4">
    <pageSetUpPr fitToPage="1"/>
  </sheetPr>
  <dimension ref="A1:J212"/>
  <sheetViews>
    <sheetView showGridLines="0" zoomScaleNormal="100" workbookViewId="0">
      <pane xSplit="1" ySplit="3" topLeftCell="B190" activePane="bottomRight" state="frozen"/>
      <selection activeCell="B212" sqref="B212"/>
      <selection pane="topRight" activeCell="B212" sqref="B212"/>
      <selection pane="bottomLeft" activeCell="B212" sqref="B212"/>
      <selection pane="bottomRight" activeCell="B212" sqref="B212"/>
    </sheetView>
  </sheetViews>
  <sheetFormatPr defaultColWidth="12.54296875" defaultRowHeight="11.5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15</v>
      </c>
    </row>
    <row r="2" spans="1:10" s="4" customFormat="1" ht="17.5" x14ac:dyDescent="0.35">
      <c r="A2" s="3" t="str">
        <f>"January 2005 - "&amp;TEXT(MAX($A$64:$A$65535),"mmmm yyyy")</f>
        <v>January 2005 - May 2022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2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2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2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2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2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2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2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2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2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2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2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42.1494</v>
      </c>
      <c r="C41" s="9">
        <v>7467.3248000000003</v>
      </c>
      <c r="D41" s="9">
        <v>1688.6338000000001</v>
      </c>
      <c r="E41" s="9">
        <v>13156.622499999999</v>
      </c>
      <c r="F41" s="9">
        <v>38492.693800000001</v>
      </c>
      <c r="G41" s="9">
        <v>2131.9765000000002</v>
      </c>
      <c r="H41" s="9">
        <v>15129.63</v>
      </c>
      <c r="I41" s="9">
        <v>28395.326000000001</v>
      </c>
      <c r="J41" s="9">
        <f t="shared" ref="J41:J42" si="3">SUM(B41:I41)</f>
        <v>106504.35679999999</v>
      </c>
    </row>
    <row r="42" spans="1:10" s="7" customFormat="1" ht="12" customHeight="1" x14ac:dyDescent="0.2">
      <c r="A42" s="8">
        <f t="shared" si="1"/>
        <v>39508</v>
      </c>
      <c r="B42" s="9">
        <v>43.507199999999997</v>
      </c>
      <c r="C42" s="9">
        <v>7344.8674000000001</v>
      </c>
      <c r="D42" s="9">
        <v>1559.5881999999999</v>
      </c>
      <c r="E42" s="9">
        <v>13287.2492</v>
      </c>
      <c r="F42" s="9">
        <v>37901.891000000003</v>
      </c>
      <c r="G42" s="9">
        <v>2266.4404</v>
      </c>
      <c r="H42" s="9">
        <v>14772.096799999999</v>
      </c>
      <c r="I42" s="9">
        <v>27262.545600000001</v>
      </c>
      <c r="J42" s="9">
        <f t="shared" si="3"/>
        <v>104438.18579999999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4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4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4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4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4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4"/>
        <v>127574.11099999999</v>
      </c>
    </row>
    <row r="70" spans="1:10" ht="12" customHeight="1" x14ac:dyDescent="0.2">
      <c r="A70" s="8">
        <f t="shared" ref="A70:A133" si="5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4"/>
        <v>130094.106</v>
      </c>
    </row>
    <row r="71" spans="1:10" ht="12" customHeight="1" x14ac:dyDescent="0.2">
      <c r="A71" s="8">
        <f t="shared" si="5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4"/>
        <v>127199.515</v>
      </c>
    </row>
    <row r="72" spans="1:10" ht="12" customHeight="1" x14ac:dyDescent="0.2">
      <c r="A72" s="8">
        <f t="shared" si="5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4"/>
        <v>123679.51999999999</v>
      </c>
    </row>
    <row r="73" spans="1:10" ht="12" customHeight="1" x14ac:dyDescent="0.2">
      <c r="A73" s="8">
        <f t="shared" si="5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4"/>
        <v>138301.12300000002</v>
      </c>
    </row>
    <row r="74" spans="1:10" ht="12" customHeight="1" x14ac:dyDescent="0.2">
      <c r="A74" s="8">
        <f t="shared" si="5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4"/>
        <v>127961.00100000002</v>
      </c>
    </row>
    <row r="75" spans="1:10" ht="12" customHeight="1" x14ac:dyDescent="0.2">
      <c r="A75" s="8">
        <f t="shared" si="5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4"/>
        <v>108912.80100000001</v>
      </c>
    </row>
    <row r="76" spans="1:10" ht="12" customHeight="1" x14ac:dyDescent="0.2">
      <c r="A76" s="8">
        <f t="shared" si="5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4"/>
        <v>116176.34700000001</v>
      </c>
    </row>
    <row r="77" spans="1:10" ht="12" customHeight="1" x14ac:dyDescent="0.2">
      <c r="A77" s="8">
        <f t="shared" si="5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4"/>
        <v>118324.88099999999</v>
      </c>
    </row>
    <row r="78" spans="1:10" ht="12" customHeight="1" x14ac:dyDescent="0.2">
      <c r="A78" s="8">
        <f t="shared" si="5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4"/>
        <v>130909.26199999999</v>
      </c>
    </row>
    <row r="79" spans="1:10" ht="12" customHeight="1" x14ac:dyDescent="0.2">
      <c r="A79" s="8">
        <f t="shared" si="5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4"/>
        <v>121688.98699999999</v>
      </c>
    </row>
    <row r="80" spans="1:10" ht="12" customHeight="1" x14ac:dyDescent="0.2">
      <c r="A80" s="8">
        <f t="shared" si="5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4"/>
        <v>128082.51700000001</v>
      </c>
    </row>
    <row r="81" spans="1:10" ht="12" customHeight="1" x14ac:dyDescent="0.2">
      <c r="A81" s="8">
        <f t="shared" si="5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4"/>
        <v>125718.255</v>
      </c>
    </row>
    <row r="82" spans="1:10" ht="12" customHeight="1" x14ac:dyDescent="0.2">
      <c r="A82" s="8">
        <f t="shared" si="5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4"/>
        <v>128103.30699999999</v>
      </c>
    </row>
    <row r="83" spans="1:10" ht="12" customHeight="1" x14ac:dyDescent="0.2">
      <c r="A83" s="8">
        <f t="shared" si="5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4"/>
        <v>120942.21900000001</v>
      </c>
    </row>
    <row r="84" spans="1:10" ht="12" customHeight="1" x14ac:dyDescent="0.2">
      <c r="A84" s="8">
        <f t="shared" si="5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4"/>
        <v>119096.90900000001</v>
      </c>
    </row>
    <row r="85" spans="1:10" ht="12" customHeight="1" x14ac:dyDescent="0.2">
      <c r="A85" s="8">
        <f t="shared" si="5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4"/>
        <v>128305.46500000001</v>
      </c>
    </row>
    <row r="86" spans="1:10" ht="12" customHeight="1" x14ac:dyDescent="0.2">
      <c r="A86" s="8">
        <f t="shared" si="5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4"/>
        <v>122768.72500000001</v>
      </c>
    </row>
    <row r="87" spans="1:10" ht="12" customHeight="1" x14ac:dyDescent="0.2">
      <c r="A87" s="8">
        <f t="shared" si="5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4"/>
        <v>124371.16100000001</v>
      </c>
    </row>
    <row r="88" spans="1:10" ht="12" customHeight="1" x14ac:dyDescent="0.2">
      <c r="A88" s="8">
        <f t="shared" si="5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4"/>
        <v>112323.992</v>
      </c>
    </row>
    <row r="89" spans="1:10" ht="12" customHeight="1" x14ac:dyDescent="0.2">
      <c r="A89" s="8">
        <f t="shared" si="5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4"/>
        <v>115919.67500000002</v>
      </c>
    </row>
    <row r="90" spans="1:10" ht="12" customHeight="1" x14ac:dyDescent="0.2">
      <c r="A90" s="8">
        <f t="shared" si="5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4"/>
        <v>130859.6</v>
      </c>
    </row>
    <row r="91" spans="1:10" ht="12" customHeight="1" x14ac:dyDescent="0.2">
      <c r="A91" s="8">
        <f t="shared" si="5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4"/>
        <v>118685.74900000001</v>
      </c>
    </row>
    <row r="92" spans="1:10" ht="12" customHeight="1" x14ac:dyDescent="0.2">
      <c r="A92" s="8">
        <f t="shared" si="5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4"/>
        <v>123172.258</v>
      </c>
    </row>
    <row r="93" spans="1:10" ht="12" customHeight="1" x14ac:dyDescent="0.2">
      <c r="A93" s="8">
        <f t="shared" si="5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4"/>
        <v>125013.185</v>
      </c>
    </row>
    <row r="94" spans="1:10" ht="12" customHeight="1" x14ac:dyDescent="0.2">
      <c r="A94" s="8">
        <f t="shared" si="5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4"/>
        <v>126512.06200000001</v>
      </c>
    </row>
    <row r="95" spans="1:10" ht="12" customHeight="1" x14ac:dyDescent="0.2">
      <c r="A95" s="8">
        <f t="shared" si="5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4"/>
        <v>121469.11700000001</v>
      </c>
    </row>
    <row r="96" spans="1:10" ht="12" customHeight="1" x14ac:dyDescent="0.2">
      <c r="A96" s="8">
        <f t="shared" si="5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4"/>
        <v>121135.462</v>
      </c>
    </row>
    <row r="97" spans="1:10" ht="12" customHeight="1" x14ac:dyDescent="0.2">
      <c r="A97" s="8">
        <f t="shared" si="5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4"/>
        <v>125366.63099999999</v>
      </c>
    </row>
    <row r="98" spans="1:10" ht="12" customHeight="1" x14ac:dyDescent="0.2">
      <c r="A98" s="8">
        <f t="shared" si="5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4"/>
        <v>124056.951</v>
      </c>
    </row>
    <row r="99" spans="1:10" ht="12" customHeight="1" x14ac:dyDescent="0.2">
      <c r="A99" s="8">
        <f t="shared" si="5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4"/>
        <v>120035.189</v>
      </c>
    </row>
    <row r="100" spans="1:10" ht="12" customHeight="1" x14ac:dyDescent="0.2">
      <c r="A100" s="8">
        <f t="shared" si="5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4"/>
        <v>106424.59400000001</v>
      </c>
    </row>
    <row r="101" spans="1:10" ht="12" customHeight="1" x14ac:dyDescent="0.2">
      <c r="A101" s="8">
        <f t="shared" si="5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4"/>
        <v>110947.78200000001</v>
      </c>
    </row>
    <row r="102" spans="1:10" ht="12" customHeight="1" x14ac:dyDescent="0.2">
      <c r="A102" s="8">
        <f t="shared" si="5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4"/>
        <v>127861.67799999999</v>
      </c>
    </row>
    <row r="103" spans="1:10" ht="12" customHeight="1" x14ac:dyDescent="0.2">
      <c r="A103" s="8">
        <f t="shared" si="5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4"/>
        <v>115175.446</v>
      </c>
    </row>
    <row r="104" spans="1:10" ht="12" customHeight="1" x14ac:dyDescent="0.2">
      <c r="A104" s="8">
        <f t="shared" si="5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4"/>
        <v>117849.15700000001</v>
      </c>
    </row>
    <row r="105" spans="1:10" ht="12" customHeight="1" x14ac:dyDescent="0.2">
      <c r="A105" s="8">
        <f t="shared" si="5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4"/>
        <v>119785.783</v>
      </c>
    </row>
    <row r="106" spans="1:10" ht="12" customHeight="1" x14ac:dyDescent="0.2">
      <c r="A106" s="8">
        <f t="shared" si="5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4"/>
        <v>118962.242</v>
      </c>
    </row>
    <row r="107" spans="1:10" ht="12" customHeight="1" x14ac:dyDescent="0.2">
      <c r="A107" s="8">
        <f t="shared" si="5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4"/>
        <v>114225.02100000001</v>
      </c>
    </row>
    <row r="108" spans="1:10" ht="12" customHeight="1" x14ac:dyDescent="0.2">
      <c r="A108" s="8">
        <f t="shared" si="5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4"/>
        <v>115546.97899999999</v>
      </c>
    </row>
    <row r="109" spans="1:10" ht="12" customHeight="1" x14ac:dyDescent="0.2">
      <c r="A109" s="8">
        <f t="shared" si="5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4"/>
        <v>124098.89600000001</v>
      </c>
    </row>
    <row r="110" spans="1:10" ht="12" customHeight="1" x14ac:dyDescent="0.2">
      <c r="A110" s="8">
        <f t="shared" si="5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4"/>
        <v>133376.34899999999</v>
      </c>
    </row>
    <row r="111" spans="1:10" ht="12" customHeight="1" x14ac:dyDescent="0.2">
      <c r="A111" s="8">
        <f t="shared" si="5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4"/>
        <v>118759.34599999999</v>
      </c>
    </row>
    <row r="112" spans="1:10" ht="12" customHeight="1" x14ac:dyDescent="0.2">
      <c r="A112" s="8">
        <f t="shared" si="5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4"/>
        <v>112093.49400000001</v>
      </c>
    </row>
    <row r="113" spans="1:10" ht="12" customHeight="1" x14ac:dyDescent="0.2">
      <c r="A113" s="8">
        <f t="shared" si="5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4"/>
        <v>109803.47199999999</v>
      </c>
    </row>
    <row r="114" spans="1:10" ht="12" customHeight="1" x14ac:dyDescent="0.2">
      <c r="A114" s="8">
        <f t="shared" si="5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4"/>
        <v>132988.791</v>
      </c>
    </row>
    <row r="115" spans="1:10" ht="12" customHeight="1" x14ac:dyDescent="0.2">
      <c r="A115" s="8">
        <f t="shared" si="5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4"/>
        <v>120194.14199999999</v>
      </c>
    </row>
    <row r="116" spans="1:10" ht="12" customHeight="1" x14ac:dyDescent="0.2">
      <c r="A116" s="8">
        <f t="shared" si="5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4"/>
        <v>125981.66100000001</v>
      </c>
    </row>
    <row r="117" spans="1:10" ht="12" customHeight="1" x14ac:dyDescent="0.2">
      <c r="A117" s="8">
        <f t="shared" si="5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4"/>
        <v>125407.11900000001</v>
      </c>
    </row>
    <row r="118" spans="1:10" ht="12" customHeight="1" x14ac:dyDescent="0.2">
      <c r="A118" s="8">
        <f t="shared" si="5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4"/>
        <v>128205.82199999999</v>
      </c>
    </row>
    <row r="119" spans="1:10" ht="12" customHeight="1" x14ac:dyDescent="0.2">
      <c r="A119" s="8">
        <f t="shared" si="5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4"/>
        <v>122830.88</v>
      </c>
    </row>
    <row r="120" spans="1:10" ht="12" customHeight="1" x14ac:dyDescent="0.2">
      <c r="A120" s="8">
        <f t="shared" si="5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4"/>
        <v>124569.649</v>
      </c>
    </row>
    <row r="121" spans="1:10" ht="12" customHeight="1" x14ac:dyDescent="0.2">
      <c r="A121" s="8">
        <f t="shared" si="5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4"/>
        <v>134453.41100000002</v>
      </c>
    </row>
    <row r="122" spans="1:10" ht="12" customHeight="1" x14ac:dyDescent="0.2">
      <c r="A122" s="8">
        <f t="shared" si="5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4"/>
        <v>136419.182</v>
      </c>
    </row>
    <row r="123" spans="1:10" ht="12" customHeight="1" x14ac:dyDescent="0.2">
      <c r="A123" s="8">
        <f t="shared" si="5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4"/>
        <v>126133.79</v>
      </c>
    </row>
    <row r="124" spans="1:10" ht="12" customHeight="1" x14ac:dyDescent="0.2">
      <c r="A124" s="8">
        <f t="shared" si="5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4"/>
        <v>115846.895</v>
      </c>
    </row>
    <row r="125" spans="1:10" ht="12" customHeight="1" x14ac:dyDescent="0.2">
      <c r="A125" s="8">
        <f t="shared" si="5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4"/>
        <v>118247.82699999999</v>
      </c>
    </row>
    <row r="126" spans="1:10" ht="12" customHeight="1" x14ac:dyDescent="0.2">
      <c r="A126" s="8">
        <f t="shared" si="5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4"/>
        <v>136841.804</v>
      </c>
    </row>
    <row r="127" spans="1:10" ht="12" customHeight="1" x14ac:dyDescent="0.2">
      <c r="A127" s="8">
        <f t="shared" si="5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4"/>
        <v>122879.20499999999</v>
      </c>
    </row>
    <row r="128" spans="1:10" ht="12" customHeight="1" x14ac:dyDescent="0.2">
      <c r="A128" s="8">
        <f t="shared" si="5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32" si="6">SUM(B128:I128)</f>
        <v>125066.83200000002</v>
      </c>
    </row>
    <row r="129" spans="1:10" ht="12" customHeight="1" x14ac:dyDescent="0.2">
      <c r="A129" s="8">
        <f t="shared" si="5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6"/>
        <v>122964.049</v>
      </c>
    </row>
    <row r="130" spans="1:10" ht="12" customHeight="1" x14ac:dyDescent="0.2">
      <c r="A130" s="8">
        <f t="shared" si="5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6"/>
        <v>121239.52599999998</v>
      </c>
    </row>
    <row r="131" spans="1:10" ht="12" customHeight="1" x14ac:dyDescent="0.2">
      <c r="A131" s="8">
        <f t="shared" si="5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6"/>
        <v>122540.486</v>
      </c>
    </row>
    <row r="132" spans="1:10" ht="12" customHeight="1" x14ac:dyDescent="0.2">
      <c r="A132" s="8">
        <f t="shared" si="5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6"/>
        <v>119091.435</v>
      </c>
    </row>
    <row r="133" spans="1:10" ht="12" customHeight="1" x14ac:dyDescent="0.2">
      <c r="A133" s="8">
        <f t="shared" si="5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96" si="7">SUM(B133:I133)</f>
        <v>132575.35500000001</v>
      </c>
    </row>
    <row r="134" spans="1:10" ht="12" customHeight="1" x14ac:dyDescent="0.2">
      <c r="A134" s="8">
        <f t="shared" ref="A134:A197" si="8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7"/>
        <v>132211.04699999999</v>
      </c>
    </row>
    <row r="135" spans="1:10" ht="12" customHeight="1" x14ac:dyDescent="0.2">
      <c r="A135" s="8">
        <f t="shared" si="8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7"/>
        <v>127152.538</v>
      </c>
    </row>
    <row r="136" spans="1:10" ht="12" customHeight="1" x14ac:dyDescent="0.2">
      <c r="A136" s="8">
        <f t="shared" si="8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7"/>
        <v>119214.13399999999</v>
      </c>
    </row>
    <row r="137" spans="1:10" ht="12" customHeight="1" x14ac:dyDescent="0.2">
      <c r="A137" s="8">
        <f t="shared" si="8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7"/>
        <v>121424.484</v>
      </c>
    </row>
    <row r="138" spans="1:10" ht="12" customHeight="1" x14ac:dyDescent="0.2">
      <c r="A138" s="8">
        <f t="shared" si="8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7"/>
        <v>131660.641</v>
      </c>
    </row>
    <row r="139" spans="1:10" ht="12" customHeight="1" x14ac:dyDescent="0.2">
      <c r="A139" s="8">
        <f t="shared" si="8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7"/>
        <v>127091.087</v>
      </c>
    </row>
    <row r="140" spans="1:10" ht="12" customHeight="1" x14ac:dyDescent="0.2">
      <c r="A140" s="8">
        <f t="shared" si="8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7"/>
        <v>129670.90299999999</v>
      </c>
    </row>
    <row r="141" spans="1:10" ht="12" customHeight="1" x14ac:dyDescent="0.2">
      <c r="A141" s="8">
        <f t="shared" si="8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7"/>
        <v>125535.89000000001</v>
      </c>
    </row>
    <row r="142" spans="1:10" ht="12" customHeight="1" x14ac:dyDescent="0.2">
      <c r="A142" s="8">
        <f t="shared" si="8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7"/>
        <v>124451.076</v>
      </c>
    </row>
    <row r="143" spans="1:10" ht="12" customHeight="1" x14ac:dyDescent="0.2">
      <c r="A143" s="8">
        <f t="shared" si="8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7"/>
        <v>122909.463</v>
      </c>
    </row>
    <row r="144" spans="1:10" ht="12" customHeight="1" x14ac:dyDescent="0.2">
      <c r="A144" s="8">
        <f t="shared" si="8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7"/>
        <v>126109.413</v>
      </c>
    </row>
    <row r="145" spans="1:10" ht="12" customHeight="1" x14ac:dyDescent="0.2">
      <c r="A145" s="8">
        <f t="shared" si="8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7"/>
        <v>141443.87900000002</v>
      </c>
    </row>
    <row r="146" spans="1:10" ht="12" customHeight="1" x14ac:dyDescent="0.2">
      <c r="A146" s="8">
        <f t="shared" si="8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7"/>
        <v>138050.03400000001</v>
      </c>
    </row>
    <row r="147" spans="1:10" ht="12" customHeight="1" x14ac:dyDescent="0.2">
      <c r="A147" s="8">
        <f t="shared" si="8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7"/>
        <v>133641.019</v>
      </c>
    </row>
    <row r="148" spans="1:10" ht="12" customHeight="1" x14ac:dyDescent="0.2">
      <c r="A148" s="8">
        <f t="shared" si="8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7"/>
        <v>124400.538</v>
      </c>
    </row>
    <row r="149" spans="1:10" ht="12" customHeight="1" x14ac:dyDescent="0.2">
      <c r="A149" s="8">
        <f t="shared" si="8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7"/>
        <v>126811.96100000001</v>
      </c>
    </row>
    <row r="150" spans="1:10" ht="12" customHeight="1" x14ac:dyDescent="0.2">
      <c r="A150" s="8">
        <f t="shared" si="8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7"/>
        <v>148268.897</v>
      </c>
    </row>
    <row r="151" spans="1:10" ht="12" customHeight="1" x14ac:dyDescent="0.2">
      <c r="A151" s="8">
        <f t="shared" si="8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7"/>
        <v>137979.497</v>
      </c>
    </row>
    <row r="152" spans="1:10" ht="12" customHeight="1" x14ac:dyDescent="0.2">
      <c r="A152" s="8">
        <f t="shared" si="8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7"/>
        <v>143511.35399999999</v>
      </c>
    </row>
    <row r="153" spans="1:10" ht="12" customHeight="1" x14ac:dyDescent="0.2">
      <c r="A153" s="8">
        <f t="shared" si="8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7"/>
        <v>142349.40900000001</v>
      </c>
    </row>
    <row r="154" spans="1:10" ht="12" customHeight="1" x14ac:dyDescent="0.2">
      <c r="A154" s="8">
        <f t="shared" si="8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7"/>
        <v>143258.57</v>
      </c>
    </row>
    <row r="155" spans="1:10" ht="12" customHeight="1" x14ac:dyDescent="0.2">
      <c r="A155" s="8">
        <f t="shared" si="8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7"/>
        <v>139022.755</v>
      </c>
    </row>
    <row r="156" spans="1:10" ht="12" customHeight="1" x14ac:dyDescent="0.2">
      <c r="A156" s="8">
        <f t="shared" si="8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7"/>
        <v>140643.014</v>
      </c>
    </row>
    <row r="157" spans="1:10" ht="12" customHeight="1" x14ac:dyDescent="0.2">
      <c r="A157" s="8">
        <f t="shared" si="8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7"/>
        <v>154492.28400000001</v>
      </c>
    </row>
    <row r="158" spans="1:10" ht="12" customHeight="1" x14ac:dyDescent="0.2">
      <c r="A158" s="8">
        <f t="shared" si="8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7"/>
        <v>154364.28599999999</v>
      </c>
    </row>
    <row r="159" spans="1:10" ht="12" customHeight="1" x14ac:dyDescent="0.2">
      <c r="A159" s="8">
        <f t="shared" si="8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7"/>
        <v>143352.56900000002</v>
      </c>
    </row>
    <row r="160" spans="1:10" ht="12" customHeight="1" x14ac:dyDescent="0.2">
      <c r="A160" s="8">
        <f t="shared" si="8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7"/>
        <v>133029.64799999999</v>
      </c>
    </row>
    <row r="161" spans="1:10" ht="12" customHeight="1" x14ac:dyDescent="0.2">
      <c r="A161" s="8">
        <f t="shared" si="8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7"/>
        <v>133139.98300000001</v>
      </c>
    </row>
    <row r="162" spans="1:10" ht="12" customHeight="1" x14ac:dyDescent="0.2">
      <c r="A162" s="8">
        <f t="shared" si="8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7"/>
        <v>150564.53000000003</v>
      </c>
    </row>
    <row r="163" spans="1:10" ht="12" customHeight="1" x14ac:dyDescent="0.2">
      <c r="A163" s="8">
        <f t="shared" si="8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7"/>
        <v>141215.459</v>
      </c>
    </row>
    <row r="164" spans="1:10" ht="12" customHeight="1" x14ac:dyDescent="0.2">
      <c r="A164" s="8">
        <f t="shared" si="8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7"/>
        <v>144170.62900000002</v>
      </c>
    </row>
    <row r="165" spans="1:10" ht="12" customHeight="1" x14ac:dyDescent="0.2">
      <c r="A165" s="8">
        <f t="shared" si="8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7"/>
        <v>139328.92199999999</v>
      </c>
    </row>
    <row r="166" spans="1:10" ht="12" customHeight="1" x14ac:dyDescent="0.2">
      <c r="A166" s="8">
        <f t="shared" si="8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7"/>
        <v>140241.11699999997</v>
      </c>
    </row>
    <row r="167" spans="1:10" ht="12" customHeight="1" x14ac:dyDescent="0.2">
      <c r="A167" s="8">
        <f t="shared" si="8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7"/>
        <v>140737.73300000001</v>
      </c>
    </row>
    <row r="168" spans="1:10" ht="12" customHeight="1" x14ac:dyDescent="0.2">
      <c r="A168" s="8">
        <f t="shared" si="8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7"/>
        <v>142342.85399999999</v>
      </c>
    </row>
    <row r="169" spans="1:10" ht="11.5" customHeight="1" x14ac:dyDescent="0.2">
      <c r="A169" s="8">
        <f t="shared" si="8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7"/>
        <v>150069.99</v>
      </c>
    </row>
    <row r="170" spans="1:10" ht="11.5" customHeight="1" x14ac:dyDescent="0.2">
      <c r="A170" s="8">
        <f t="shared" si="8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7"/>
        <v>147046.549</v>
      </c>
    </row>
    <row r="171" spans="1:10" ht="11.5" customHeight="1" x14ac:dyDescent="0.2">
      <c r="A171" s="8">
        <f t="shared" si="8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7"/>
        <v>137776.11300000001</v>
      </c>
    </row>
    <row r="172" spans="1:10" ht="11.5" customHeight="1" x14ac:dyDescent="0.2">
      <c r="A172" s="8">
        <f t="shared" si="8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7"/>
        <v>130761.89199999999</v>
      </c>
    </row>
    <row r="173" spans="1:10" ht="11.5" customHeight="1" x14ac:dyDescent="0.2">
      <c r="A173" s="8">
        <f t="shared" si="8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7"/>
        <v>128064.67200000001</v>
      </c>
    </row>
    <row r="174" spans="1:10" ht="11.5" customHeight="1" x14ac:dyDescent="0.2">
      <c r="A174" s="8">
        <f t="shared" si="8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7"/>
        <v>149416.595</v>
      </c>
    </row>
    <row r="175" spans="1:10" ht="11.5" customHeight="1" x14ac:dyDescent="0.2">
      <c r="A175" s="8">
        <f t="shared" si="8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7"/>
        <v>132893.43400000001</v>
      </c>
    </row>
    <row r="176" spans="1:10" ht="11.5" customHeight="1" x14ac:dyDescent="0.2">
      <c r="A176" s="8">
        <f t="shared" si="8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7"/>
        <v>134027.62099999998</v>
      </c>
    </row>
    <row r="177" spans="1:10" ht="11.5" customHeight="1" x14ac:dyDescent="0.2">
      <c r="A177" s="8">
        <f t="shared" si="8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f t="shared" si="7"/>
        <v>130873.443</v>
      </c>
    </row>
    <row r="178" spans="1:10" ht="11.5" customHeight="1" x14ac:dyDescent="0.2">
      <c r="A178" s="8">
        <f t="shared" si="8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7"/>
        <v>130588.682</v>
      </c>
    </row>
    <row r="179" spans="1:10" ht="11.5" customHeight="1" x14ac:dyDescent="0.2">
      <c r="A179" s="8">
        <f t="shared" si="8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7"/>
        <v>126863.939</v>
      </c>
    </row>
    <row r="180" spans="1:10" ht="11.5" customHeight="1" x14ac:dyDescent="0.2">
      <c r="A180" s="8">
        <f t="shared" si="8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7"/>
        <v>125692.829</v>
      </c>
    </row>
    <row r="181" spans="1:10" ht="11.5" customHeight="1" x14ac:dyDescent="0.2">
      <c r="A181" s="8">
        <f t="shared" si="8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f t="shared" si="7"/>
        <v>137874.62299999999</v>
      </c>
    </row>
    <row r="182" spans="1:10" ht="11.5" customHeight="1" x14ac:dyDescent="0.2">
      <c r="A182" s="8">
        <f t="shared" si="8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7"/>
        <v>134327.76199999999</v>
      </c>
    </row>
    <row r="183" spans="1:10" ht="11.5" customHeight="1" x14ac:dyDescent="0.2">
      <c r="A183" s="8">
        <f t="shared" si="8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7"/>
        <v>126171.274</v>
      </c>
    </row>
    <row r="184" spans="1:10" ht="11.5" customHeight="1" x14ac:dyDescent="0.2">
      <c r="A184" s="8">
        <f t="shared" si="8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7"/>
        <v>115893.79400000001</v>
      </c>
    </row>
    <row r="185" spans="1:10" ht="11.5" customHeight="1" x14ac:dyDescent="0.2">
      <c r="A185" s="8">
        <f t="shared" si="8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7"/>
        <v>115859.34</v>
      </c>
    </row>
    <row r="186" spans="1:10" ht="11.5" customHeight="1" x14ac:dyDescent="0.2">
      <c r="A186" s="8">
        <f t="shared" si="8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7"/>
        <v>100857.33100000001</v>
      </c>
    </row>
    <row r="187" spans="1:10" ht="11.5" customHeight="1" x14ac:dyDescent="0.2">
      <c r="A187" s="8">
        <f t="shared" si="8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f t="shared" si="7"/>
        <v>51003.332000000002</v>
      </c>
    </row>
    <row r="188" spans="1:10" ht="11.5" customHeight="1" x14ac:dyDescent="0.2">
      <c r="A188" s="8">
        <f t="shared" si="8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f t="shared" si="7"/>
        <v>78307.676000000007</v>
      </c>
    </row>
    <row r="189" spans="1:10" ht="11.5" customHeight="1" x14ac:dyDescent="0.2">
      <c r="A189" s="8">
        <f t="shared" si="8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7"/>
        <v>88854.051999999996</v>
      </c>
    </row>
    <row r="190" spans="1:10" ht="11.5" customHeight="1" x14ac:dyDescent="0.2">
      <c r="A190" s="8">
        <f t="shared" si="8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7"/>
        <v>88397.206999999995</v>
      </c>
    </row>
    <row r="191" spans="1:10" ht="11.5" customHeight="1" x14ac:dyDescent="0.2">
      <c r="A191" s="8">
        <f t="shared" si="8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7"/>
        <v>82959.581999999995</v>
      </c>
    </row>
    <row r="192" spans="1:10" ht="11.5" customHeight="1" x14ac:dyDescent="0.2">
      <c r="A192" s="8">
        <f t="shared" si="8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7"/>
        <v>90247.371000000014</v>
      </c>
    </row>
    <row r="193" spans="1:10" ht="11.5" customHeight="1" x14ac:dyDescent="0.2">
      <c r="A193" s="8">
        <f t="shared" si="8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f t="shared" si="7"/>
        <v>108534.819</v>
      </c>
    </row>
    <row r="194" spans="1:10" ht="11.5" customHeight="1" x14ac:dyDescent="0.2">
      <c r="A194" s="8">
        <f t="shared" si="8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f t="shared" si="7"/>
        <v>114080.12299999999</v>
      </c>
    </row>
    <row r="195" spans="1:10" ht="11.5" customHeight="1" x14ac:dyDescent="0.2">
      <c r="A195" s="8">
        <f t="shared" si="8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f t="shared" si="7"/>
        <v>108869.87000000001</v>
      </c>
    </row>
    <row r="196" spans="1:10" ht="11.5" customHeight="1" x14ac:dyDescent="0.2">
      <c r="A196" s="8">
        <f t="shared" si="8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f t="shared" si="7"/>
        <v>93780.48000000001</v>
      </c>
    </row>
    <row r="197" spans="1:10" ht="11.5" customHeight="1" x14ac:dyDescent="0.2">
      <c r="A197" s="8">
        <f t="shared" si="8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f t="shared" ref="J197:J212" si="9">SUM(B197:I197)</f>
        <v>102764.37700000001</v>
      </c>
    </row>
    <row r="198" spans="1:10" ht="11.5" customHeight="1" x14ac:dyDescent="0.2">
      <c r="A198" s="8">
        <f t="shared" ref="A198:A212" si="10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f t="shared" si="9"/>
        <v>123432.41099999999</v>
      </c>
    </row>
    <row r="199" spans="1:10" ht="11.5" customHeight="1" x14ac:dyDescent="0.2">
      <c r="A199" s="8">
        <f t="shared" si="10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f t="shared" si="9"/>
        <v>116479.02100000001</v>
      </c>
    </row>
    <row r="200" spans="1:10" ht="11.5" customHeight="1" x14ac:dyDescent="0.2">
      <c r="A200" s="8">
        <f t="shared" si="10"/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f t="shared" si="9"/>
        <v>117499.84299999999</v>
      </c>
    </row>
    <row r="201" spans="1:10" ht="11.5" customHeight="1" x14ac:dyDescent="0.2">
      <c r="A201" s="8">
        <f t="shared" si="10"/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f t="shared" si="9"/>
        <v>111058.95700000001</v>
      </c>
    </row>
    <row r="202" spans="1:10" ht="11.5" customHeight="1" x14ac:dyDescent="0.2">
      <c r="A202" s="8">
        <f t="shared" si="10"/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f t="shared" si="9"/>
        <v>115347.35100000001</v>
      </c>
    </row>
    <row r="203" spans="1:10" ht="11.5" customHeight="1" x14ac:dyDescent="0.2">
      <c r="A203" s="8">
        <f t="shared" si="10"/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f t="shared" si="9"/>
        <v>111499.50900000001</v>
      </c>
    </row>
    <row r="204" spans="1:10" ht="11.5" customHeight="1" x14ac:dyDescent="0.2">
      <c r="A204" s="8">
        <f t="shared" si="10"/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f t="shared" si="9"/>
        <v>116389.412</v>
      </c>
    </row>
    <row r="205" spans="1:10" ht="11.5" customHeight="1" x14ac:dyDescent="0.2">
      <c r="A205" s="8">
        <f t="shared" si="10"/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f t="shared" si="9"/>
        <v>133621.921</v>
      </c>
    </row>
    <row r="206" spans="1:10" ht="11.5" customHeight="1" x14ac:dyDescent="0.2">
      <c r="A206" s="8">
        <f t="shared" si="10"/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f t="shared" si="9"/>
        <v>133851.80900000001</v>
      </c>
    </row>
    <row r="207" spans="1:10" ht="11.5" customHeight="1" x14ac:dyDescent="0.2">
      <c r="A207" s="8">
        <f t="shared" si="10"/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f t="shared" si="9"/>
        <v>127187.66699999999</v>
      </c>
    </row>
    <row r="208" spans="1:10" ht="11.5" customHeight="1" x14ac:dyDescent="0.2">
      <c r="A208" s="8">
        <f t="shared" si="10"/>
        <v>44562</v>
      </c>
      <c r="B208" s="9">
        <v>10.784000000000001</v>
      </c>
      <c r="C208" s="9">
        <v>7967.8429999999998</v>
      </c>
      <c r="D208" s="9">
        <v>3984.8409999999999</v>
      </c>
      <c r="E208" s="9">
        <v>8248.0640000000003</v>
      </c>
      <c r="F208" s="9">
        <v>38089.705000000002</v>
      </c>
      <c r="G208" s="9">
        <v>2711.6190000000001</v>
      </c>
      <c r="H208" s="9">
        <v>16364.552</v>
      </c>
      <c r="I208" s="9">
        <v>33659.786999999997</v>
      </c>
      <c r="J208" s="9">
        <f t="shared" si="9"/>
        <v>111037.19499999999</v>
      </c>
    </row>
    <row r="209" spans="1:10" ht="11.5" customHeight="1" x14ac:dyDescent="0.2">
      <c r="A209" s="8">
        <f t="shared" si="10"/>
        <v>44593</v>
      </c>
      <c r="B209" s="9">
        <v>3.4129999999999998</v>
      </c>
      <c r="C209" s="9">
        <v>9666.2540000000008</v>
      </c>
      <c r="D209" s="9">
        <v>3091.6379999999999</v>
      </c>
      <c r="E209" s="9">
        <v>7415.6350000000002</v>
      </c>
      <c r="F209" s="9">
        <v>43524.107000000004</v>
      </c>
      <c r="G209" s="9">
        <v>2892.498</v>
      </c>
      <c r="H209" s="9">
        <v>16085.656000000001</v>
      </c>
      <c r="I209" s="9">
        <v>25845.218000000001</v>
      </c>
      <c r="J209" s="9">
        <f t="shared" si="9"/>
        <v>108524.41900000002</v>
      </c>
    </row>
    <row r="210" spans="1:10" ht="11.5" customHeight="1" x14ac:dyDescent="0.2">
      <c r="A210" s="8">
        <f t="shared" si="10"/>
        <v>44621</v>
      </c>
      <c r="B210" s="9">
        <v>5.194</v>
      </c>
      <c r="C210" s="9">
        <v>11383.569</v>
      </c>
      <c r="D210" s="9">
        <v>2968.163</v>
      </c>
      <c r="E210" s="9">
        <v>7698.7039999999997</v>
      </c>
      <c r="F210" s="9">
        <v>54266.887000000002</v>
      </c>
      <c r="G210" s="9">
        <v>3360.982</v>
      </c>
      <c r="H210" s="9">
        <v>19399.598999999998</v>
      </c>
      <c r="I210" s="9">
        <v>29894.547999999999</v>
      </c>
      <c r="J210" s="9">
        <f t="shared" si="9"/>
        <v>128977.64599999999</v>
      </c>
    </row>
    <row r="211" spans="1:10" ht="11.5" customHeight="1" x14ac:dyDescent="0.2">
      <c r="A211" s="8">
        <f t="shared" si="10"/>
        <v>44652</v>
      </c>
      <c r="B211" s="9">
        <v>12.362</v>
      </c>
      <c r="C211" s="9">
        <v>8001.47</v>
      </c>
      <c r="D211" s="9">
        <v>3201.2179999999998</v>
      </c>
      <c r="E211" s="9">
        <v>7002.3469999999998</v>
      </c>
      <c r="F211" s="9">
        <v>48635.053</v>
      </c>
      <c r="G211" s="9">
        <v>3330.7840000000001</v>
      </c>
      <c r="H211" s="9">
        <v>19236.633999999998</v>
      </c>
      <c r="I211" s="9">
        <v>23408.303</v>
      </c>
      <c r="J211" s="9">
        <f t="shared" si="9"/>
        <v>112828.17099999999</v>
      </c>
    </row>
    <row r="212" spans="1:10" ht="11.5" customHeight="1" x14ac:dyDescent="0.2">
      <c r="A212" s="8">
        <f t="shared" si="10"/>
        <v>44682</v>
      </c>
      <c r="B212" s="9">
        <v>4.5960000000000001</v>
      </c>
      <c r="C212" s="9">
        <v>8787.6810000000005</v>
      </c>
      <c r="D212" s="9">
        <v>3140.87</v>
      </c>
      <c r="E212" s="9">
        <v>7262.6620000000003</v>
      </c>
      <c r="F212" s="9">
        <v>45163.375999999997</v>
      </c>
      <c r="G212" s="9">
        <v>3669.6010000000001</v>
      </c>
      <c r="H212" s="9">
        <v>19832.973000000002</v>
      </c>
      <c r="I212" s="9">
        <v>26502.54</v>
      </c>
      <c r="J212" s="9">
        <f t="shared" si="9"/>
        <v>114364.299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C702-1B9A-4225-9912-F0A41D25A41D}">
  <sheetPr codeName="Sheet5">
    <pageSetUpPr fitToPage="1"/>
  </sheetPr>
  <dimension ref="A1:J44"/>
  <sheetViews>
    <sheetView showGridLines="0" zoomScaleNormal="100" workbookViewId="0">
      <pane xSplit="1" ySplit="3" topLeftCell="B19" activePane="bottomRight" state="frozen"/>
      <selection activeCell="B212" sqref="B212"/>
      <selection pane="topRight" activeCell="B212" sqref="B212"/>
      <selection pane="bottomLeft" activeCell="B212" sqref="B212"/>
      <selection pane="bottomRight" activeCell="K47" sqref="K47"/>
    </sheetView>
  </sheetViews>
  <sheetFormatPr defaultColWidth="12.54296875" defaultRowHeight="11.5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16</v>
      </c>
    </row>
    <row r="2" spans="1:10" s="4" customFormat="1" ht="17.5" x14ac:dyDescent="0.35">
      <c r="A2" s="3" t="str">
        <f>"January 2005 - "&amp;TEXT(MAX($A$4:$A$65368),"mmmm yyyy")</f>
        <v>January 2005 - May 2022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44" si="0">SUM(B4:I4)</f>
        <v>137840.75699999998</v>
      </c>
    </row>
    <row r="5" spans="1:10" ht="11.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5" customHeight="1" x14ac:dyDescent="0.2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f t="shared" si="0"/>
        <v>137450.291</v>
      </c>
    </row>
    <row r="10" spans="1:10" ht="11.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f t="shared" si="0"/>
        <v>145333.64500000002</v>
      </c>
    </row>
    <row r="14" spans="1:10" ht="11.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5" customHeight="1" x14ac:dyDescent="0.2">
      <c r="A16" s="8">
        <f t="shared" ref="A16:A44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f t="shared" si="0"/>
        <v>53253.144999999997</v>
      </c>
    </row>
    <row r="20" spans="1:10" ht="11.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f t="shared" si="0"/>
        <v>82250.546000000002</v>
      </c>
    </row>
    <row r="21" spans="1:10" ht="11.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5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f t="shared" si="0"/>
        <v>114076.37400000001</v>
      </c>
    </row>
    <row r="26" spans="1:10" ht="11.5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f t="shared" si="0"/>
        <v>119726.41500000001</v>
      </c>
    </row>
    <row r="27" spans="1:10" ht="11.5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f t="shared" si="0"/>
        <v>115195.05600000001</v>
      </c>
    </row>
    <row r="28" spans="1:10" ht="11.5" customHeight="1" x14ac:dyDescent="0.2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f t="shared" si="0"/>
        <v>98455.88499999998</v>
      </c>
    </row>
    <row r="29" spans="1:10" ht="11.5" customHeight="1" x14ac:dyDescent="0.2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f t="shared" si="0"/>
        <v>106913.31</v>
      </c>
    </row>
    <row r="30" spans="1:10" ht="11.5" customHeight="1" x14ac:dyDescent="0.2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f t="shared" si="0"/>
        <v>128123.44</v>
      </c>
    </row>
    <row r="31" spans="1:10" ht="11.5" customHeight="1" x14ac:dyDescent="0.2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f t="shared" si="0"/>
        <v>120669.894</v>
      </c>
    </row>
    <row r="32" spans="1:10" ht="11.5" customHeight="1" x14ac:dyDescent="0.2">
      <c r="A32" s="8">
        <f t="shared" si="1"/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f t="shared" si="0"/>
        <v>121447.36600000001</v>
      </c>
    </row>
    <row r="33" spans="1:10" ht="11.5" customHeight="1" x14ac:dyDescent="0.2">
      <c r="A33" s="8">
        <f t="shared" si="1"/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f t="shared" si="0"/>
        <v>114723.497</v>
      </c>
    </row>
    <row r="34" spans="1:10" ht="11.5" customHeight="1" x14ac:dyDescent="0.2">
      <c r="A34" s="8">
        <f t="shared" si="1"/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f t="shared" si="0"/>
        <v>119082.93799999999</v>
      </c>
    </row>
    <row r="35" spans="1:10" ht="11.5" customHeight="1" x14ac:dyDescent="0.2">
      <c r="A35" s="8">
        <f t="shared" si="1"/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f t="shared" si="0"/>
        <v>115017.72900000001</v>
      </c>
    </row>
    <row r="36" spans="1:10" ht="11.5" customHeight="1" x14ac:dyDescent="0.2">
      <c r="A36" s="8">
        <f t="shared" si="1"/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f t="shared" si="0"/>
        <v>120059.11499999999</v>
      </c>
    </row>
    <row r="37" spans="1:10" ht="11.5" customHeight="1" x14ac:dyDescent="0.2">
      <c r="A37" s="8">
        <f t="shared" si="1"/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f t="shared" si="0"/>
        <v>137847.00599999999</v>
      </c>
    </row>
    <row r="38" spans="1:10" ht="11.5" customHeight="1" x14ac:dyDescent="0.2">
      <c r="A38" s="8">
        <f t="shared" si="1"/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f t="shared" si="0"/>
        <v>138555.315</v>
      </c>
    </row>
    <row r="39" spans="1:10" ht="11.5" customHeight="1" x14ac:dyDescent="0.2">
      <c r="A39" s="8">
        <f t="shared" si="1"/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f t="shared" si="0"/>
        <v>132827.66700000002</v>
      </c>
    </row>
    <row r="40" spans="1:10" ht="11.5" customHeight="1" x14ac:dyDescent="0.2">
      <c r="A40" s="8">
        <f t="shared" si="1"/>
        <v>44562</v>
      </c>
      <c r="B40" s="9">
        <v>10.972</v>
      </c>
      <c r="C40" s="9">
        <v>8499.0540000000001</v>
      </c>
      <c r="D40" s="9">
        <v>4321.4620000000004</v>
      </c>
      <c r="E40" s="9">
        <v>8325.4560000000001</v>
      </c>
      <c r="F40" s="9">
        <v>39635.366999999998</v>
      </c>
      <c r="G40" s="9">
        <v>2729.0770000000002</v>
      </c>
      <c r="H40" s="9">
        <v>16686.046999999999</v>
      </c>
      <c r="I40" s="9">
        <v>34668.103999999999</v>
      </c>
      <c r="J40" s="9">
        <f t="shared" si="0"/>
        <v>114875.53899999999</v>
      </c>
    </row>
    <row r="41" spans="1:10" ht="11.5" customHeight="1" x14ac:dyDescent="0.2">
      <c r="A41" s="8">
        <f t="shared" si="1"/>
        <v>44593</v>
      </c>
      <c r="B41" s="9">
        <v>3.8420000000000001</v>
      </c>
      <c r="C41" s="9">
        <v>10183.245000000001</v>
      </c>
      <c r="D41" s="9">
        <v>3345.6019999999999</v>
      </c>
      <c r="E41" s="9">
        <v>7472.3280000000004</v>
      </c>
      <c r="F41" s="9">
        <v>44929.616000000002</v>
      </c>
      <c r="G41" s="9">
        <v>2908.08</v>
      </c>
      <c r="H41" s="9">
        <v>16366.65</v>
      </c>
      <c r="I41" s="9">
        <v>26644.362000000001</v>
      </c>
      <c r="J41" s="9">
        <f t="shared" si="0"/>
        <v>111853.72500000001</v>
      </c>
    </row>
    <row r="42" spans="1:10" ht="11.5" customHeight="1" x14ac:dyDescent="0.2">
      <c r="A42" s="8">
        <f t="shared" si="1"/>
        <v>44621</v>
      </c>
      <c r="B42" s="9">
        <v>18.736999999999998</v>
      </c>
      <c r="C42" s="9">
        <v>11948.333000000001</v>
      </c>
      <c r="D42" s="9">
        <v>3170.6889999999999</v>
      </c>
      <c r="E42" s="9">
        <v>7796.6959999999999</v>
      </c>
      <c r="F42" s="9">
        <v>55839.464999999997</v>
      </c>
      <c r="G42" s="9">
        <v>3377.5569999999998</v>
      </c>
      <c r="H42" s="9">
        <v>19821.511999999999</v>
      </c>
      <c r="I42" s="9">
        <v>30726.131000000001</v>
      </c>
      <c r="J42" s="9">
        <f t="shared" si="0"/>
        <v>132699.12</v>
      </c>
    </row>
    <row r="43" spans="1:10" ht="11.5" customHeight="1" x14ac:dyDescent="0.2">
      <c r="A43" s="8">
        <f t="shared" si="1"/>
        <v>44652</v>
      </c>
      <c r="B43" s="9">
        <v>24.283999999999999</v>
      </c>
      <c r="C43" s="9">
        <v>8481.3029999999999</v>
      </c>
      <c r="D43" s="9">
        <v>3379.4389999999999</v>
      </c>
      <c r="E43" s="9">
        <v>7077.7730000000001</v>
      </c>
      <c r="F43" s="9">
        <v>50245.326999999997</v>
      </c>
      <c r="G43" s="9">
        <v>3343.9650000000001</v>
      </c>
      <c r="H43" s="9">
        <v>19688.490000000002</v>
      </c>
      <c r="I43" s="9">
        <v>24233.725999999999</v>
      </c>
      <c r="J43" s="9">
        <f t="shared" si="0"/>
        <v>116474.30699999999</v>
      </c>
    </row>
    <row r="44" spans="1:10" ht="11.5" customHeight="1" x14ac:dyDescent="0.2">
      <c r="A44" s="8">
        <f t="shared" si="1"/>
        <v>44682</v>
      </c>
      <c r="B44" s="9">
        <v>6.8419999999999996</v>
      </c>
      <c r="C44" s="9">
        <v>9276.1180000000004</v>
      </c>
      <c r="D44" s="9">
        <v>3321.0540000000001</v>
      </c>
      <c r="E44" s="9">
        <v>7323.59</v>
      </c>
      <c r="F44" s="9">
        <v>46928.985999999997</v>
      </c>
      <c r="G44" s="9">
        <v>3683.2170000000001</v>
      </c>
      <c r="H44" s="9">
        <v>20198.614000000001</v>
      </c>
      <c r="I44" s="9">
        <v>27353.99</v>
      </c>
      <c r="J44" s="9">
        <f t="shared" si="0"/>
        <v>118092.41100000001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 scaleWithDoc="0" alignWithMargins="0">
    <oddHeader>&amp;R&amp;G&amp;C&amp;"Arial"&amp;10&amp;K000000Classification: Internal&amp;1#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E8360ACD2F4AA0324B4DF980FAEB" ma:contentTypeVersion="21" ma:contentTypeDescription="Create a new document." ma:contentTypeScope="" ma:versionID="6ab234c5b0020d0a06a9dd66989c55e0">
  <xsd:schema xmlns:xsd="http://www.w3.org/2001/XMLSchema" xmlns:xs="http://www.w3.org/2001/XMLSchema" xmlns:p="http://schemas.microsoft.com/office/2006/metadata/properties" xmlns:ns2="c48305c6-27a9-463e-8bae-f696092ee5f9" xmlns:ns3="5919cf6f-832f-4727-879c-524bc4a4cf37" xmlns:ns4="eb47cb0b-6ccb-4faa-952a-944f929b7845" targetNamespace="http://schemas.microsoft.com/office/2006/metadata/properties" ma:root="true" ma:fieldsID="5fd6f391fcf9f3c717181671db9d12bc" ns2:_="" ns3:_="" ns4:_="">
    <xsd:import namespace="c48305c6-27a9-463e-8bae-f696092ee5f9"/>
    <xsd:import namespace="5919cf6f-832f-4727-879c-524bc4a4cf37"/>
    <xsd:import namespace="eb47cb0b-6ccb-4faa-952a-944f929b7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Area" minOccurs="0"/>
                <xsd:element ref="ns3:Topic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OCR" minOccurs="0"/>
                <xsd:element ref="ns3:Paid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8305c6-27a9-463e-8bae-f696092e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9cf6f-832f-4727-879c-524bc4a4c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Area" ma:index="13" nillable="true" ma:displayName="Area" ma:description="Main areas of work within Treasury function" ma:internalName="Area">
      <xsd:simpleType>
        <xsd:restriction base="dms:Text">
          <xsd:maxLength value="255"/>
        </xsd:restriction>
      </xsd:simpleType>
    </xsd:element>
    <xsd:element name="Topic" ma:index="14" nillable="true" ma:displayName="Topic" ma:description="Primary topic" ma:internalName="Topic">
      <xsd:simpleType>
        <xsd:restriction base="dms:Choice">
          <xsd:enumeration value="Dealing"/>
          <xsd:enumeration value="Debt Facilities"/>
          <xsd:enumeration value="Cashflow"/>
          <xsd:enumeration value="Counterparty SSI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aid" ma:index="19" nillable="true" ma:displayName="Paid" ma:default="1" ma:format="Dropdown" ma:internalName="Paid">
      <xsd:simpleType>
        <xsd:restriction base="dms:Boolea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e864453-1a6b-462e-938b-ddfc65cf3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cb0b-6ccb-4faa-952a-944f929b7845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fbc81617-0fc6-43c5-a116-a4dc91492fd2}" ma:internalName="TaxCatchAll" ma:showField="CatchAllData" ma:web="c48305c6-27a9-463e-8bae-f696092ee5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47cb0b-6ccb-4faa-952a-944f929b7845" xsi:nil="true"/>
    <lcf76f155ced4ddcb4097134ff3c332f xmlns="5919cf6f-832f-4727-879c-524bc4a4cf37">
      <Terms xmlns="http://schemas.microsoft.com/office/infopath/2007/PartnerControls"/>
    </lcf76f155ced4ddcb4097134ff3c332f>
    <Topic xmlns="5919cf6f-832f-4727-879c-524bc4a4cf37" xsi:nil="true"/>
    <Area xmlns="5919cf6f-832f-4727-879c-524bc4a4cf37" xsi:nil="true"/>
    <Paid xmlns="5919cf6f-832f-4727-879c-524bc4a4cf37">true</Pa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4e864453-1a6b-462e-938b-ddfc65cf3c45" ContentTypeId="0x0101" PreviousValue="false"/>
</file>

<file path=customXml/itemProps1.xml><?xml version="1.0" encoding="utf-8"?>
<ds:datastoreItem xmlns:ds="http://schemas.openxmlformats.org/officeDocument/2006/customXml" ds:itemID="{95F313E7-2F3B-4873-BEDF-EF9820437074}"/>
</file>

<file path=customXml/itemProps2.xml><?xml version="1.0" encoding="utf-8"?>
<ds:datastoreItem xmlns:ds="http://schemas.openxmlformats.org/officeDocument/2006/customXml" ds:itemID="{1FEF87EF-D759-4CB4-BC7B-C0E27640F8FC}">
  <ds:schemaRefs>
    <ds:schemaRef ds:uri="http://schemas.microsoft.com/office/2006/metadata/properties"/>
    <ds:schemaRef ds:uri="http://schemas.microsoft.com/office/infopath/2007/PartnerControls"/>
    <ds:schemaRef ds:uri="26997d7f-2d84-4115-855b-782ce4ee1810"/>
    <ds:schemaRef ds:uri="eb47cb0b-6ccb-4faa-952a-944f929b7845"/>
  </ds:schemaRefs>
</ds:datastoreItem>
</file>

<file path=customXml/itemProps3.xml><?xml version="1.0" encoding="utf-8"?>
<ds:datastoreItem xmlns:ds="http://schemas.openxmlformats.org/officeDocument/2006/customXml" ds:itemID="{7DB24240-E717-44D3-A040-6AD11E1C14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CE3BF6-7CF7-4AAD-B976-1F4D4DE087A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Shayana Aboorvasooriya</dc:creator>
  <cp:lastModifiedBy>Daniel Opoku</cp:lastModifiedBy>
  <dcterms:created xsi:type="dcterms:W3CDTF">2022-06-08T08:28:31Z</dcterms:created>
  <dcterms:modified xsi:type="dcterms:W3CDTF">2022-06-22T11:26:37Z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0x0101006413E8360ACD2F4AA0324B4DF980FAEB</vt:lpwstr>
  </property>
  <property fmtid="{D5CDD505-2E9C-101B-9397-08002B2CF9AE}" pid="3" name="MSIP_Label_91e5fec0-0d43-45d7-a620-951d84849968_Enabled">
    <vt:lpwstr>true</vt:lpwstr>
  </property>
  <property fmtid="{D5CDD505-2E9C-101B-9397-08002B2CF9AE}" pid="4" name="MSIP_Label_91e5fec0-0d43-45d7-a620-951d84849968_SetDate">
    <vt:lpwstr>2022-06-22T11:26:36Z</vt:lpwstr>
  </property>
  <property fmtid="{D5CDD505-2E9C-101B-9397-08002B2CF9AE}" pid="5" name="MSIP_Label_91e5fec0-0d43-45d7-a620-951d84849968_Method">
    <vt:lpwstr>Standard</vt:lpwstr>
  </property>
  <property fmtid="{D5CDD505-2E9C-101B-9397-08002B2CF9AE}" pid="6" name="MSIP_Label_91e5fec0-0d43-45d7-a620-951d84849968_Name">
    <vt:lpwstr>91e5fec0-0d43-45d7-a620-951d84849968</vt:lpwstr>
  </property>
  <property fmtid="{D5CDD505-2E9C-101B-9397-08002B2CF9AE}" pid="7" name="MSIP_Label_91e5fec0-0d43-45d7-a620-951d84849968_SiteId">
    <vt:lpwstr>2133b7ab-6392-452c-aa20-34afbe98608e</vt:lpwstr>
  </property>
  <property fmtid="{D5CDD505-2E9C-101B-9397-08002B2CF9AE}" pid="8" name="MSIP_Label_91e5fec0-0d43-45d7-a620-951d84849968_ActionId">
    <vt:lpwstr>479da1ac-1032-4289-afeb-520bdd95a572</vt:lpwstr>
  </property>
  <property fmtid="{D5CDD505-2E9C-101B-9397-08002B2CF9AE}" pid="9" name="MSIP_Label_91e5fec0-0d43-45d7-a620-951d84849968_ContentBits">
    <vt:lpwstr>1</vt:lpwstr>
  </property>
  <property fmtid="{D5CDD505-2E9C-101B-9397-08002B2CF9AE}" pid="10" name="MediaServiceImageTags">
    <vt:lpwstr/>
  </property>
</Properties>
</file>